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d.docs.live.net/7542b3613a0dcc74/TRWebsite/Website/Website/Results/XC24-25/"/>
    </mc:Choice>
  </mc:AlternateContent>
  <xr:revisionPtr revIDLastSave="191" documentId="8_{989D6F14-5C9C-4C1F-8C04-6C213FC41C77}" xr6:coauthVersionLast="47" xr6:coauthVersionMax="47" xr10:uidLastSave="{C5B16AB5-3953-4579-BF64-464314EA267C}"/>
  <bookViews>
    <workbookView xWindow="-108" yWindow="-108" windowWidth="23256" windowHeight="12576" firstSheet="2" activeTab="2" xr2:uid="{1B4AA701-4688-4951-87C7-D0B4E7D3DD88}"/>
  </bookViews>
  <sheets>
    <sheet name="xc tables 23-24" sheetId="12" r:id="rId1"/>
    <sheet name="xc results 23-24" sheetId="13" r:id="rId2"/>
    <sheet name="xc tables 24-25" sheetId="14" r:id="rId3"/>
    <sheet name="xc results 24-25" sheetId="15" r:id="rId4"/>
  </sheets>
  <definedNames>
    <definedName name="_xlnm._FilterDatabase" localSheetId="0" hidden="1">'xc tables 23-24'!$D$32:$Q$45</definedName>
    <definedName name="_xlnm._FilterDatabase" localSheetId="2" hidden="1">'xc tables 24-25'!$D$4:$Q$24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3" i="14" l="1"/>
  <c r="K43" i="14"/>
  <c r="J47" i="14"/>
  <c r="K47" i="14"/>
  <c r="J46" i="14"/>
  <c r="K46" i="14"/>
  <c r="J15" i="14"/>
  <c r="J6" i="14"/>
  <c r="J5" i="14"/>
  <c r="J13" i="14"/>
  <c r="J8" i="14"/>
  <c r="J7" i="14"/>
  <c r="J9" i="14"/>
  <c r="J16" i="14"/>
  <c r="J10" i="14"/>
  <c r="J11" i="14"/>
  <c r="J12" i="14"/>
  <c r="J14" i="14"/>
  <c r="J18" i="14"/>
  <c r="J17" i="14"/>
  <c r="J19" i="14"/>
  <c r="J20" i="14"/>
  <c r="J21" i="14"/>
  <c r="J22" i="14"/>
  <c r="J23" i="14"/>
  <c r="J24" i="14"/>
  <c r="K45" i="14"/>
  <c r="J45" i="14"/>
  <c r="K40" i="14"/>
  <c r="J40" i="14"/>
  <c r="K41" i="14"/>
  <c r="J41" i="14"/>
  <c r="K44" i="14"/>
  <c r="J44" i="14"/>
  <c r="K38" i="14"/>
  <c r="J38" i="14"/>
  <c r="K37" i="14"/>
  <c r="J37" i="14"/>
  <c r="K39" i="14"/>
  <c r="J39" i="14"/>
  <c r="K36" i="14"/>
  <c r="J36" i="14"/>
  <c r="K35" i="14"/>
  <c r="J35" i="14"/>
  <c r="K42" i="14"/>
  <c r="J42" i="14"/>
  <c r="K33" i="14"/>
  <c r="J33" i="14"/>
  <c r="K34" i="14"/>
  <c r="J34" i="14"/>
  <c r="K24" i="14"/>
  <c r="K23" i="14"/>
  <c r="K22" i="14"/>
  <c r="K21" i="14"/>
  <c r="K20" i="14"/>
  <c r="K19" i="14"/>
  <c r="K17" i="14"/>
  <c r="K18" i="14"/>
  <c r="K14" i="14"/>
  <c r="K12" i="14"/>
  <c r="K11" i="14"/>
  <c r="K10" i="14"/>
  <c r="K16" i="14"/>
  <c r="K9" i="14"/>
  <c r="K7" i="14"/>
  <c r="K8" i="14"/>
  <c r="K13" i="14"/>
  <c r="K5" i="14"/>
  <c r="K6" i="14"/>
  <c r="K15" i="14"/>
  <c r="J21" i="12"/>
  <c r="K21" i="12"/>
  <c r="J20" i="12"/>
  <c r="K20" i="12"/>
  <c r="J19" i="12"/>
  <c r="K19" i="12"/>
  <c r="J18" i="12"/>
  <c r="K18" i="12"/>
  <c r="J17" i="12"/>
  <c r="K17" i="12"/>
  <c r="J45" i="12"/>
  <c r="K45" i="12"/>
  <c r="J44" i="12"/>
  <c r="K44" i="12"/>
  <c r="J23" i="12"/>
  <c r="K23" i="12"/>
  <c r="J24" i="12"/>
  <c r="K24" i="12"/>
  <c r="J14" i="12"/>
  <c r="K14" i="12"/>
  <c r="J6" i="12"/>
  <c r="K6" i="12"/>
  <c r="J7" i="12"/>
  <c r="K7" i="12"/>
  <c r="J12" i="12"/>
  <c r="K12" i="12"/>
  <c r="J9" i="12"/>
  <c r="K9" i="12"/>
  <c r="J13" i="12"/>
  <c r="K13" i="12"/>
  <c r="J11" i="12"/>
  <c r="K11" i="12"/>
  <c r="J16" i="12"/>
  <c r="K16" i="12"/>
  <c r="J5" i="12"/>
  <c r="K5" i="12"/>
  <c r="J8" i="12"/>
  <c r="K8" i="12"/>
  <c r="J15" i="12"/>
  <c r="K15" i="12"/>
  <c r="J10" i="12"/>
  <c r="K10" i="12"/>
  <c r="J22" i="12"/>
  <c r="K22" i="12"/>
  <c r="J33" i="12"/>
  <c r="K33" i="12"/>
  <c r="J34" i="12"/>
  <c r="K34" i="12"/>
  <c r="J35" i="12"/>
  <c r="K35" i="12"/>
  <c r="J36" i="12"/>
  <c r="K36" i="12"/>
  <c r="J37" i="12"/>
  <c r="K37" i="12"/>
  <c r="J38" i="12"/>
  <c r="K38" i="12"/>
  <c r="J39" i="12"/>
  <c r="K39" i="12"/>
  <c r="J43" i="12"/>
  <c r="K43" i="12"/>
  <c r="J40" i="12"/>
  <c r="K40" i="12"/>
  <c r="J41" i="12"/>
  <c r="K41" i="12"/>
  <c r="J42" i="12"/>
  <c r="K42" i="12"/>
  <c r="L34" i="14" a="1"/>
  <c r="L19" i="12" a="1"/>
  <c r="L38" i="14" a="1"/>
  <c r="L39" i="14" a="1"/>
  <c r="L9" i="12" a="1"/>
  <c r="L36" i="14" a="1"/>
  <c r="L37" i="14" a="1"/>
  <c r="L33" i="14" a="1"/>
  <c r="L36" i="12" a="1"/>
  <c r="L45" i="12" a="1"/>
  <c r="L43" i="14" a="1"/>
  <c r="L22" i="12" a="1"/>
  <c r="L23" i="14" a="1"/>
  <c r="L10" i="14" a="1"/>
  <c r="L37" i="12" a="1"/>
  <c r="L42" i="14" a="1"/>
  <c r="L23" i="12" a="1"/>
  <c r="L46" i="14" a="1"/>
  <c r="L33" i="12" a="1"/>
  <c r="L42" i="12" a="1"/>
  <c r="L35" i="14" a="1"/>
  <c r="L16" i="12" a="1"/>
  <c r="L13" i="14" a="1"/>
  <c r="L11" i="14" a="1"/>
  <c r="L47" i="14" a="1"/>
  <c r="L15" i="14" a="1"/>
  <c r="L10" i="12" a="1"/>
  <c r="L7" i="12" a="1"/>
  <c r="L44" i="12" a="1"/>
  <c r="L22" i="14" a="1"/>
  <c r="L17" i="12" a="1"/>
  <c r="L44" i="14" a="1"/>
  <c r="L34" i="12" a="1"/>
  <c r="L40" i="14" a="1"/>
  <c r="L17" i="14" a="1"/>
  <c r="L8" i="12" a="1"/>
  <c r="L11" i="12" a="1"/>
  <c r="L14" i="14" a="1"/>
  <c r="L19" i="14" a="1"/>
  <c r="L18" i="14" a="1"/>
  <c r="L12" i="12" a="1"/>
  <c r="L41" i="12" a="1"/>
  <c r="L5" i="14" a="1"/>
  <c r="L13" i="12" a="1"/>
  <c r="L43" i="12" a="1"/>
  <c r="L5" i="12" a="1"/>
  <c r="L20" i="12" a="1"/>
  <c r="L14" i="12" a="1"/>
  <c r="L18" i="12" a="1"/>
  <c r="L24" i="14" a="1"/>
  <c r="L8" i="14" a="1"/>
  <c r="L24" i="12" a="1"/>
  <c r="L9" i="14" a="1"/>
  <c r="L40" i="12" a="1"/>
  <c r="L21" i="14" a="1"/>
  <c r="L41" i="14" a="1"/>
  <c r="L38" i="12" a="1"/>
  <c r="L20" i="14" a="1"/>
  <c r="L7" i="14" a="1"/>
  <c r="L6" i="14" a="1"/>
  <c r="L6" i="12" a="1"/>
  <c r="L15" i="12" a="1"/>
  <c r="L45" i="14" a="1"/>
  <c r="L12" i="14" a="1"/>
  <c r="L35" i="12" a="1"/>
  <c r="L16" i="14" a="1"/>
  <c r="L21" i="12" a="1"/>
  <c r="L39" i="12" a="1"/>
  <c r="L38" i="12" l="1"/>
  <c r="L45" i="12"/>
  <c r="L36" i="12"/>
  <c r="L9" i="12"/>
  <c r="L40" i="12"/>
  <c r="L20" i="14"/>
  <c r="L11" i="14"/>
  <c r="L8" i="14"/>
  <c r="L44" i="14"/>
  <c r="L38" i="14"/>
  <c r="L19" i="12"/>
  <c r="L20" i="12"/>
  <c r="L41" i="12"/>
  <c r="L39" i="12"/>
  <c r="L23" i="14"/>
  <c r="L19" i="14"/>
  <c r="L13" i="14"/>
  <c r="L6" i="14"/>
  <c r="L7" i="14"/>
  <c r="L46" i="14"/>
  <c r="L42" i="14"/>
  <c r="L47" i="14"/>
  <c r="L36" i="14"/>
  <c r="L34" i="12"/>
  <c r="L22" i="12"/>
  <c r="L18" i="12"/>
  <c r="L14" i="12"/>
  <c r="L15" i="12"/>
  <c r="L43" i="12"/>
  <c r="L10" i="14"/>
  <c r="L45" i="14"/>
  <c r="L37" i="14"/>
  <c r="L5" i="12"/>
  <c r="L11" i="12"/>
  <c r="L8" i="12"/>
  <c r="L15" i="14"/>
  <c r="L16" i="14"/>
  <c r="L41" i="14"/>
  <c r="L24" i="12"/>
  <c r="L16" i="12"/>
  <c r="L10" i="12"/>
  <c r="L17" i="12"/>
  <c r="L22" i="14"/>
  <c r="L37" i="12"/>
  <c r="L21" i="14"/>
  <c r="L12" i="14"/>
  <c r="L18" i="14"/>
  <c r="L43" i="14"/>
  <c r="L17" i="14"/>
  <c r="L23" i="12"/>
  <c r="L21" i="12"/>
  <c r="L13" i="12"/>
  <c r="L5" i="14"/>
  <c r="L9" i="14"/>
  <c r="L40" i="14"/>
  <c r="L39" i="14"/>
  <c r="L35" i="14"/>
  <c r="L42" i="12"/>
  <c r="L33" i="12"/>
  <c r="L35" i="12"/>
  <c r="L44" i="12"/>
  <c r="L12" i="12"/>
  <c r="L7" i="12"/>
  <c r="L6" i="12"/>
  <c r="L24" i="14"/>
  <c r="L14" i="14"/>
  <c r="L33" i="14"/>
  <c r="L34" i="1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<sst xmlns="http://schemas.openxmlformats.org/spreadsheetml/2006/main" count="408" uniqueCount="103">
  <si>
    <t>Men</t>
  </si>
  <si>
    <t>Name</t>
  </si>
  <si>
    <t>Match 1</t>
  </si>
  <si>
    <t>Match 2</t>
  </si>
  <si>
    <t>Match 3</t>
  </si>
  <si>
    <t>Match 4</t>
  </si>
  <si>
    <t>Match 5</t>
  </si>
  <si>
    <t>Grand Total</t>
  </si>
  <si>
    <t>Number of Races</t>
  </si>
  <si>
    <t>Best 4 races</t>
  </si>
  <si>
    <t>Club Ranking</t>
  </si>
  <si>
    <t>Rank</t>
  </si>
  <si>
    <t>Harry Pettingell</t>
  </si>
  <si>
    <t>Charlie Pughe</t>
  </si>
  <si>
    <t>Oliver Newell</t>
  </si>
  <si>
    <t>Andrew Gray</t>
  </si>
  <si>
    <t>Duncan Green</t>
  </si>
  <si>
    <t>Mark Emmett</t>
  </si>
  <si>
    <t>John Gulliver</t>
  </si>
  <si>
    <t>Adam Swanson</t>
  </si>
  <si>
    <t>Kevin Parrey</t>
  </si>
  <si>
    <t>Kieran Morris</t>
  </si>
  <si>
    <t>Jonathan Dadson</t>
  </si>
  <si>
    <t>Adrian Parry</t>
  </si>
  <si>
    <t>Paul Ridgley</t>
  </si>
  <si>
    <t>Robert Pettingell</t>
  </si>
  <si>
    <t>Craig Rose</t>
  </si>
  <si>
    <t>James Weaver</t>
  </si>
  <si>
    <t>Dom Brockington</t>
  </si>
  <si>
    <t>Chris Linney</t>
  </si>
  <si>
    <t>Darren Readman</t>
  </si>
  <si>
    <t>Donovan Bradley</t>
  </si>
  <si>
    <t>Ladies</t>
  </si>
  <si>
    <t>Sarah Green</t>
  </si>
  <si>
    <t>Hannah Calderwood</t>
  </si>
  <si>
    <t>Felicity Hindle</t>
  </si>
  <si>
    <t>Steph Cook</t>
  </si>
  <si>
    <t>Eve Pilley</t>
  </si>
  <si>
    <t>Sarah Fish</t>
  </si>
  <si>
    <t>Hayley Parry</t>
  </si>
  <si>
    <t>Lucy Duncan</t>
  </si>
  <si>
    <t>Rachel Li</t>
  </si>
  <si>
    <t>Emma Pughe</t>
  </si>
  <si>
    <t>Corinna Sidhu</t>
  </si>
  <si>
    <t>Amanda Mitchell</t>
  </si>
  <si>
    <t>Sue Fallon</t>
  </si>
  <si>
    <t>Saturday 15 October 2023</t>
  </si>
  <si>
    <t>Keysoe, Bedford.</t>
  </si>
  <si>
    <t>Senior Men</t>
  </si>
  <si>
    <t>Time</t>
  </si>
  <si>
    <t>Points</t>
  </si>
  <si>
    <t>Position</t>
  </si>
  <si>
    <t>Senior Ladies</t>
  </si>
  <si>
    <t>Saturday 12 November 2023</t>
  </si>
  <si>
    <t>Tear Drop Lakes, MK.</t>
  </si>
  <si>
    <t>Saturday 02 December 2023</t>
  </si>
  <si>
    <t>Stopsley Common, Luton</t>
  </si>
  <si>
    <t>Saturday 13 January 2024</t>
  </si>
  <si>
    <t>Cassiobury Park, Watford</t>
  </si>
  <si>
    <t>Saturday 10 February 2024</t>
  </si>
  <si>
    <t>Horspath, Oxford</t>
  </si>
  <si>
    <t>36.11</t>
  </si>
  <si>
    <t>27.00</t>
  </si>
  <si>
    <t>40.35</t>
  </si>
  <si>
    <t>41.57</t>
  </si>
  <si>
    <t>43.01</t>
  </si>
  <si>
    <t>43.49</t>
  </si>
  <si>
    <t>43.54</t>
  </si>
  <si>
    <t>33.20</t>
  </si>
  <si>
    <t>45.47</t>
  </si>
  <si>
    <t>46.25</t>
  </si>
  <si>
    <t>46.48</t>
  </si>
  <si>
    <t>48.17</t>
  </si>
  <si>
    <t>48.22</t>
  </si>
  <si>
    <t>49.50</t>
  </si>
  <si>
    <t>50.08</t>
  </si>
  <si>
    <t>53.18</t>
  </si>
  <si>
    <t>Tom Crowley</t>
  </si>
  <si>
    <t>Tim Harrison</t>
  </si>
  <si>
    <t>Dominic Tucker</t>
  </si>
  <si>
    <t>David Haggart</t>
  </si>
  <si>
    <t>Kirsten Lawton</t>
  </si>
  <si>
    <t>Natasha Harrison</t>
  </si>
  <si>
    <t>Emily Hollis</t>
  </si>
  <si>
    <t>Georgia Cahill</t>
  </si>
  <si>
    <t>Sue Graham</t>
  </si>
  <si>
    <t>Punita Mark</t>
  </si>
  <si>
    <t>Sue Emmett</t>
  </si>
  <si>
    <t>Round 1</t>
  </si>
  <si>
    <t>Sunday 3rd November 2024</t>
  </si>
  <si>
    <t>Cornbury Estate</t>
  </si>
  <si>
    <t>Round 2</t>
  </si>
  <si>
    <t>Sunday 1st December 2024</t>
  </si>
  <si>
    <t>Cirencester Park</t>
  </si>
  <si>
    <t>Round 3</t>
  </si>
  <si>
    <t>Sunday 5th January 2025</t>
  </si>
  <si>
    <t>Horspath</t>
  </si>
  <si>
    <t>Round 4</t>
  </si>
  <si>
    <t>Sunday 2nd February 2025</t>
  </si>
  <si>
    <t>Cotswold Farm Park</t>
  </si>
  <si>
    <t>Round 5</t>
  </si>
  <si>
    <t>Sunday 2nd March 2025</t>
  </si>
  <si>
    <t>Henley Showground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</si>
</sst>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m]:ss"/>
    <numFmt numFmtId="165" formatCode="[h]:mm"/>
  </numFmts>
  <fonts count="17" x14ac:knownFonts="1">
    <font>
      <sz val="10"/>
      <name val="Arial"/>
      <family val="2"/>
    </font>
    <font>
      <sz val="10"/>
      <color indexed="8"/>
      <name val="Calibri"/>
      <family val="2"/>
      <charset val="1"/>
    </font>
    <font>
      <b/>
      <sz val="10"/>
      <color indexed="8"/>
      <name val="Calibri"/>
      <family val="2"/>
      <charset val="1"/>
    </font>
    <font>
      <b/>
      <sz val="10"/>
      <color indexed="8"/>
      <name val="Calibri"/>
      <family val="2"/>
    </font>
    <font>
      <sz val="10"/>
      <color indexed="25"/>
      <name val="Arial"/>
      <family val="2"/>
    </font>
    <font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9"/>
      <color indexed="12"/>
      <name val="Arial"/>
      <family val="2"/>
    </font>
    <font>
      <sz val="8"/>
      <color indexed="12"/>
      <name val="Arial"/>
      <family val="2"/>
    </font>
    <font>
      <b/>
      <sz val="10"/>
      <name val="Calibri"/>
      <family val="2"/>
    </font>
    <font>
      <sz val="10"/>
      <name val="Calibri"/>
      <family val="2"/>
      <charset val="1"/>
    </font>
    <font>
      <sz val="11"/>
      <color indexed="8"/>
      <name val="Calibri"/>
      <family val="2"/>
      <charset val="1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color theme="1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62"/>
        <bgColor indexed="56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9"/>
        <bgColor indexed="40"/>
      </patternFill>
    </fill>
  </fills>
  <borders count="2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81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2" borderId="0" xfId="0" applyFill="1"/>
    <xf numFmtId="0" fontId="4" fillId="2" borderId="0" xfId="0" applyFont="1" applyFill="1"/>
    <xf numFmtId="0" fontId="5" fillId="2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/>
    <xf numFmtId="0" fontId="5" fillId="3" borderId="0" xfId="0" applyFont="1" applyFill="1" applyAlignment="1">
      <alignment horizontal="center"/>
    </xf>
    <xf numFmtId="0" fontId="6" fillId="0" borderId="0" xfId="0" applyFont="1"/>
    <xf numFmtId="0" fontId="6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8" fillId="3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1" xfId="0" applyFont="1" applyBorder="1"/>
    <xf numFmtId="0" fontId="10" fillId="0" borderId="2" xfId="0" applyFont="1" applyBorder="1"/>
    <xf numFmtId="0" fontId="9" fillId="0" borderId="3" xfId="0" applyFont="1" applyBorder="1"/>
    <xf numFmtId="0" fontId="9" fillId="0" borderId="4" xfId="0" applyFont="1" applyBorder="1"/>
    <xf numFmtId="0" fontId="10" fillId="0" borderId="5" xfId="0" applyFont="1" applyBorder="1"/>
    <xf numFmtId="0" fontId="9" fillId="0" borderId="0" xfId="0" applyFont="1"/>
    <xf numFmtId="0" fontId="10" fillId="0" borderId="6" xfId="0" applyFont="1" applyBorder="1"/>
    <xf numFmtId="2" fontId="10" fillId="0" borderId="7" xfId="0" applyNumberFormat="1" applyFont="1" applyBorder="1"/>
    <xf numFmtId="0" fontId="10" fillId="0" borderId="7" xfId="0" applyFont="1" applyBorder="1"/>
    <xf numFmtId="0" fontId="10" fillId="0" borderId="8" xfId="0" applyFont="1" applyBorder="1"/>
    <xf numFmtId="0" fontId="10" fillId="0" borderId="9" xfId="0" applyFont="1" applyBorder="1"/>
    <xf numFmtId="0" fontId="12" fillId="0" borderId="0" xfId="1" applyFont="1"/>
    <xf numFmtId="0" fontId="10" fillId="0" borderId="3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0" fillId="0" borderId="0" xfId="0" applyFont="1" applyAlignment="1">
      <alignment horizontal="right"/>
    </xf>
    <xf numFmtId="0" fontId="10" fillId="0" borderId="11" xfId="0" applyFont="1" applyBorder="1" applyAlignment="1">
      <alignment horizontal="right"/>
    </xf>
    <xf numFmtId="0" fontId="2" fillId="4" borderId="2" xfId="0" applyFont="1" applyFill="1" applyBorder="1" applyAlignment="1">
      <alignment horizontal="center" vertical="center" wrapText="1"/>
    </xf>
    <xf numFmtId="0" fontId="12" fillId="0" borderId="12" xfId="1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9" fillId="0" borderId="12" xfId="0" applyFont="1" applyBorder="1"/>
    <xf numFmtId="0" fontId="2" fillId="0" borderId="12" xfId="0" applyFont="1" applyBorder="1"/>
    <xf numFmtId="0" fontId="9" fillId="0" borderId="13" xfId="0" applyFont="1" applyBorder="1"/>
    <xf numFmtId="0" fontId="12" fillId="0" borderId="13" xfId="1" applyFont="1" applyBorder="1" applyAlignment="1">
      <alignment horizontal="right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164" fontId="10" fillId="0" borderId="3" xfId="0" applyNumberFormat="1" applyFont="1" applyBorder="1"/>
    <xf numFmtId="164" fontId="10" fillId="0" borderId="0" xfId="0" applyNumberFormat="1" applyFont="1"/>
    <xf numFmtId="0" fontId="1" fillId="0" borderId="17" xfId="0" applyFont="1" applyBorder="1" applyAlignment="1">
      <alignment horizontal="center" vertical="center"/>
    </xf>
    <xf numFmtId="0" fontId="3" fillId="5" borderId="6" xfId="0" applyFont="1" applyFill="1" applyBorder="1"/>
    <xf numFmtId="2" fontId="3" fillId="5" borderId="7" xfId="0" applyNumberFormat="1" applyFont="1" applyFill="1" applyBorder="1" applyAlignment="1">
      <alignment horizontal="right"/>
    </xf>
    <xf numFmtId="0" fontId="3" fillId="5" borderId="7" xfId="0" applyFont="1" applyFill="1" applyBorder="1" applyAlignment="1">
      <alignment horizontal="right"/>
    </xf>
    <xf numFmtId="0" fontId="3" fillId="5" borderId="8" xfId="0" applyFont="1" applyFill="1" applyBorder="1"/>
    <xf numFmtId="0" fontId="3" fillId="5" borderId="7" xfId="0" applyFont="1" applyFill="1" applyBorder="1"/>
    <xf numFmtId="0" fontId="3" fillId="5" borderId="9" xfId="0" applyFont="1" applyFill="1" applyBorder="1" applyAlignment="1">
      <alignment horizontal="right"/>
    </xf>
    <xf numFmtId="0" fontId="3" fillId="3" borderId="18" xfId="0" applyFont="1" applyFill="1" applyBorder="1"/>
    <xf numFmtId="2" fontId="3" fillId="3" borderId="19" xfId="0" applyNumberFormat="1" applyFont="1" applyFill="1" applyBorder="1"/>
    <xf numFmtId="0" fontId="3" fillId="3" borderId="19" xfId="0" applyFont="1" applyFill="1" applyBorder="1"/>
    <xf numFmtId="0" fontId="3" fillId="3" borderId="20" xfId="0" applyFont="1" applyFill="1" applyBorder="1"/>
    <xf numFmtId="0" fontId="3" fillId="3" borderId="21" xfId="0" applyFont="1" applyFill="1" applyBorder="1"/>
    <xf numFmtId="0" fontId="10" fillId="0" borderId="12" xfId="0" applyFont="1" applyBorder="1" applyAlignment="1">
      <alignment horizontal="right"/>
    </xf>
    <xf numFmtId="0" fontId="13" fillId="0" borderId="12" xfId="1" applyFont="1" applyBorder="1" applyAlignment="1">
      <alignment horizontal="right"/>
    </xf>
    <xf numFmtId="0" fontId="13" fillId="0" borderId="13" xfId="1" applyFont="1" applyBorder="1" applyAlignment="1">
      <alignment horizontal="right"/>
    </xf>
    <xf numFmtId="165" fontId="10" fillId="0" borderId="3" xfId="0" applyNumberFormat="1" applyFont="1" applyBorder="1"/>
    <xf numFmtId="165" fontId="10" fillId="0" borderId="0" xfId="0" applyNumberFormat="1" applyFont="1"/>
    <xf numFmtId="165" fontId="10" fillId="0" borderId="3" xfId="0" applyNumberFormat="1" applyFont="1" applyBorder="1" applyAlignment="1">
      <alignment horizontal="right"/>
    </xf>
    <xf numFmtId="165" fontId="10" fillId="0" borderId="0" xfId="0" applyNumberFormat="1" applyFont="1" applyAlignment="1">
      <alignment horizontal="right"/>
    </xf>
    <xf numFmtId="0" fontId="10" fillId="0" borderId="0" xfId="0" applyFont="1"/>
    <xf numFmtId="46" fontId="10" fillId="0" borderId="3" xfId="0" applyNumberFormat="1" applyFont="1" applyBorder="1"/>
    <xf numFmtId="46" fontId="10" fillId="0" borderId="0" xfId="0" applyNumberFormat="1" applyFont="1"/>
    <xf numFmtId="0" fontId="14" fillId="0" borderId="0" xfId="0" applyFont="1" applyAlignment="1">
      <alignment wrapText="1"/>
    </xf>
    <xf numFmtId="0" fontId="1" fillId="0" borderId="12" xfId="0" applyFont="1" applyBorder="1" applyAlignment="1">
      <alignment horizontal="right" wrapText="1"/>
    </xf>
    <xf numFmtId="0" fontId="2" fillId="0" borderId="1" xfId="0" applyFont="1" applyBorder="1"/>
    <xf numFmtId="0" fontId="1" fillId="0" borderId="17" xfId="0" applyFont="1" applyBorder="1" applyAlignment="1">
      <alignment horizontal="center" vertical="center" wrapText="1"/>
    </xf>
    <xf numFmtId="0" fontId="15" fillId="0" borderId="12" xfId="1" applyFont="1" applyBorder="1" applyAlignment="1">
      <alignment horizontal="right"/>
    </xf>
    <xf numFmtId="0" fontId="16" fillId="0" borderId="12" xfId="0" applyFont="1" applyBorder="1" applyAlignment="1">
      <alignment horizontal="right"/>
    </xf>
    <xf numFmtId="0" fontId="15" fillId="0" borderId="12" xfId="0" applyFont="1" applyBorder="1" applyAlignment="1">
      <alignment horizontal="right"/>
    </xf>
    <xf numFmtId="0" fontId="16" fillId="0" borderId="12" xfId="0" applyFont="1" applyBorder="1"/>
    <xf numFmtId="0" fontId="16" fillId="0" borderId="0" xfId="0" applyFont="1"/>
  </cellXfs>
  <cellStyles count="2">
    <cellStyle name="Excel Built-in Normal" xfId="1" xr:uid="{4E396EAA-87DA-4F0F-9E76-2BFCE117536C}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70C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0033CC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1B24A-61C2-43D5-B6EC-3F3535A7A6E4}">
  <dimension ref="A2:AO48"/>
  <sheetViews>
    <sheetView workbookViewId="0">
      <selection activeCell="Q5" sqref="Q5"/>
    </sheetView>
  </sheetViews>
  <sheetFormatPr defaultRowHeight="13.2" x14ac:dyDescent="0.25"/>
  <cols>
    <col min="2" max="2" width="1.6640625" customWidth="1"/>
    <col min="3" max="3" width="1.44140625" customWidth="1"/>
    <col min="4" max="4" width="19.33203125" bestFit="1" customWidth="1"/>
    <col min="14" max="14" width="1.5546875" customWidth="1"/>
    <col min="15" max="15" width="1.44140625" customWidth="1"/>
  </cols>
  <sheetData>
    <row r="2" spans="1:41" ht="5.0999999999999996" customHeight="1" x14ac:dyDescent="0.25">
      <c r="B2" s="5"/>
      <c r="C2" s="5"/>
      <c r="D2" s="5"/>
      <c r="E2" s="5"/>
      <c r="F2" s="6"/>
      <c r="G2" s="5"/>
      <c r="H2" s="7"/>
      <c r="I2" s="7"/>
      <c r="J2" s="7"/>
      <c r="K2" s="7"/>
      <c r="L2" s="7"/>
      <c r="M2" s="5"/>
      <c r="N2" s="7"/>
      <c r="O2" s="7"/>
      <c r="P2" s="2"/>
      <c r="Q2" s="2"/>
      <c r="R2" s="2"/>
      <c r="T2" s="3"/>
      <c r="AI2" s="1"/>
      <c r="AJ2" s="1"/>
      <c r="AK2" s="1"/>
      <c r="AL2" s="1"/>
      <c r="AM2" s="1"/>
      <c r="AN2" s="1"/>
      <c r="AO2" s="4"/>
    </row>
    <row r="3" spans="1:41" ht="8.4" customHeight="1" x14ac:dyDescent="0.25">
      <c r="B3" s="5"/>
      <c r="C3" s="8"/>
      <c r="D3" s="8" t="s">
        <v>0</v>
      </c>
      <c r="E3" s="8"/>
      <c r="F3" s="9"/>
      <c r="G3" s="8"/>
      <c r="H3" s="10"/>
      <c r="I3" s="10"/>
      <c r="J3" s="10"/>
      <c r="K3" s="10"/>
      <c r="L3" s="10"/>
      <c r="M3" s="8"/>
      <c r="N3" s="10"/>
      <c r="O3" s="7"/>
      <c r="P3" s="2"/>
      <c r="Q3" s="2"/>
      <c r="R3" s="2"/>
      <c r="T3" s="3"/>
      <c r="AI3" s="1"/>
      <c r="AJ3" s="1"/>
      <c r="AK3" s="1"/>
      <c r="AL3" s="1"/>
      <c r="AM3" s="1"/>
      <c r="AN3" s="1"/>
      <c r="AO3" s="4"/>
    </row>
    <row r="4" spans="1:41" ht="32.25" customHeight="1" x14ac:dyDescent="0.25">
      <c r="A4" s="11"/>
      <c r="B4" s="12"/>
      <c r="C4" s="13"/>
      <c r="D4" s="37" t="s">
        <v>1</v>
      </c>
      <c r="E4" s="37" t="s">
        <v>2</v>
      </c>
      <c r="F4" s="37" t="s">
        <v>3</v>
      </c>
      <c r="G4" s="37" t="s">
        <v>4</v>
      </c>
      <c r="H4" s="37" t="s">
        <v>5</v>
      </c>
      <c r="I4" s="37" t="s">
        <v>6</v>
      </c>
      <c r="J4" s="37" t="s">
        <v>7</v>
      </c>
      <c r="K4" s="37" t="s">
        <v>8</v>
      </c>
      <c r="L4" s="37" t="s">
        <v>9</v>
      </c>
      <c r="M4" s="37" t="s">
        <v>10</v>
      </c>
      <c r="N4" s="14"/>
      <c r="O4" s="15"/>
      <c r="P4" s="2"/>
      <c r="Q4" s="2" t="s">
        <v>11</v>
      </c>
      <c r="R4" s="2"/>
      <c r="T4" s="3"/>
      <c r="AI4" s="1"/>
      <c r="AJ4" s="1"/>
      <c r="AK4" s="1"/>
      <c r="AL4" s="1"/>
      <c r="AM4" s="1"/>
      <c r="AN4" s="1"/>
      <c r="AO4" s="4"/>
    </row>
    <row r="5" spans="1:41" ht="12" customHeight="1" x14ac:dyDescent="0.3">
      <c r="A5" s="16"/>
      <c r="B5" s="17"/>
      <c r="C5" s="18"/>
      <c r="D5" s="41" t="s">
        <v>12</v>
      </c>
      <c r="E5" s="38">
        <v>0</v>
      </c>
      <c r="F5" s="62">
        <v>120</v>
      </c>
      <c r="G5" s="62">
        <v>91</v>
      </c>
      <c r="H5" s="62">
        <v>106</v>
      </c>
      <c r="I5" s="62">
        <v>92</v>
      </c>
      <c r="J5" s="39">
        <f t="shared" ref="J5:J24" si="0">SUM(E5:I5)</f>
        <v>409</v>
      </c>
      <c r="K5" s="39">
        <f t="shared" ref="K5:K24" si="1">COUNTIF(E5:I5,"&gt;0")</f>
        <v>4</v>
      </c>
      <c r="L5" s="39">
        <f t="array" aca="1" ref="L5" ca="1">SUM(LARGE(E5:I5,ROW(INDIRECT("1:4"))))</f>
        <v>409</v>
      </c>
      <c r="M5" s="44">
        <v>1</v>
      </c>
      <c r="N5" s="19"/>
      <c r="O5" s="20"/>
      <c r="P5" s="2"/>
      <c r="Q5" s="2">
        <v>1</v>
      </c>
      <c r="R5" s="2"/>
      <c r="T5" s="3"/>
      <c r="AI5" s="1"/>
      <c r="AJ5" s="1"/>
      <c r="AK5" s="1"/>
      <c r="AL5" s="1"/>
      <c r="AM5" s="1"/>
      <c r="AN5" s="1"/>
      <c r="AO5" s="4"/>
    </row>
    <row r="6" spans="1:41" ht="12" customHeight="1" x14ac:dyDescent="0.3">
      <c r="A6" s="16"/>
      <c r="B6" s="17"/>
      <c r="C6" s="18"/>
      <c r="D6" s="40" t="s">
        <v>13</v>
      </c>
      <c r="E6" s="38">
        <v>90</v>
      </c>
      <c r="F6" s="62">
        <v>109</v>
      </c>
      <c r="G6" s="62">
        <v>81</v>
      </c>
      <c r="H6" s="62">
        <v>84</v>
      </c>
      <c r="I6" s="62">
        <v>79</v>
      </c>
      <c r="J6" s="39">
        <f t="shared" si="0"/>
        <v>443</v>
      </c>
      <c r="K6" s="39">
        <f t="shared" si="1"/>
        <v>5</v>
      </c>
      <c r="L6" s="39">
        <f t="array" aca="1" ref="L6" ca="1">SUM(LARGE(E6:I6,ROW(INDIRECT("1:4"))))</f>
        <v>364</v>
      </c>
      <c r="M6" s="50">
        <v>2</v>
      </c>
      <c r="N6" s="19"/>
      <c r="O6" s="20"/>
      <c r="P6" s="2"/>
      <c r="Q6" s="2">
        <v>2</v>
      </c>
      <c r="R6" s="2"/>
      <c r="T6" s="3"/>
      <c r="AI6" s="1"/>
      <c r="AJ6" s="1"/>
      <c r="AK6" s="1"/>
      <c r="AL6" s="1"/>
      <c r="AM6" s="1"/>
      <c r="AN6" s="1"/>
      <c r="AO6" s="4"/>
    </row>
    <row r="7" spans="1:41" ht="12" customHeight="1" x14ac:dyDescent="0.3">
      <c r="A7" s="16"/>
      <c r="B7" s="17"/>
      <c r="C7" s="18"/>
      <c r="D7" s="40" t="s">
        <v>14</v>
      </c>
      <c r="E7" s="38">
        <v>82</v>
      </c>
      <c r="F7" s="62">
        <v>100</v>
      </c>
      <c r="G7" s="62">
        <v>69</v>
      </c>
      <c r="H7" s="62">
        <v>0</v>
      </c>
      <c r="I7" s="62">
        <v>71</v>
      </c>
      <c r="J7" s="39">
        <f t="shared" si="0"/>
        <v>322</v>
      </c>
      <c r="K7" s="39">
        <f t="shared" si="1"/>
        <v>4</v>
      </c>
      <c r="L7" s="39">
        <f t="array" aca="1" ref="L7" ca="1">SUM(LARGE(E7:I7,ROW(INDIRECT("1:4"))))</f>
        <v>322</v>
      </c>
      <c r="M7" s="50">
        <v>3</v>
      </c>
      <c r="N7" s="19"/>
      <c r="O7" s="20"/>
      <c r="P7" s="2"/>
      <c r="Q7" s="2">
        <v>3</v>
      </c>
      <c r="R7" s="2"/>
      <c r="T7" s="3"/>
      <c r="AI7" s="1"/>
      <c r="AJ7" s="1"/>
      <c r="AK7" s="1"/>
      <c r="AL7" s="1"/>
      <c r="AM7" s="1"/>
      <c r="AN7" s="1"/>
      <c r="AO7" s="4"/>
    </row>
    <row r="8" spans="1:41" ht="12" customHeight="1" x14ac:dyDescent="0.3">
      <c r="A8" s="16"/>
      <c r="B8" s="17"/>
      <c r="C8" s="18"/>
      <c r="D8" s="41" t="s">
        <v>15</v>
      </c>
      <c r="E8" s="38">
        <v>0</v>
      </c>
      <c r="F8" s="62">
        <v>101</v>
      </c>
      <c r="G8" s="62">
        <v>75</v>
      </c>
      <c r="H8" s="62">
        <v>66</v>
      </c>
      <c r="I8" s="62">
        <v>75</v>
      </c>
      <c r="J8" s="39">
        <f t="shared" si="0"/>
        <v>317</v>
      </c>
      <c r="K8" s="39">
        <f t="shared" si="1"/>
        <v>4</v>
      </c>
      <c r="L8" s="39">
        <f t="array" aca="1" ref="L8" ca="1">SUM(LARGE(E8:I8,ROW(INDIRECT("1:4"))))</f>
        <v>317</v>
      </c>
      <c r="M8" s="50">
        <v>4</v>
      </c>
      <c r="N8" s="19"/>
      <c r="O8" s="20"/>
      <c r="P8" s="2"/>
      <c r="Q8" s="2">
        <v>4</v>
      </c>
      <c r="R8" s="2"/>
      <c r="T8" s="3"/>
      <c r="AI8" s="1"/>
      <c r="AJ8" s="1"/>
      <c r="AK8" s="1"/>
      <c r="AL8" s="1"/>
      <c r="AM8" s="1"/>
      <c r="AN8" s="1"/>
      <c r="AO8" s="4"/>
    </row>
    <row r="9" spans="1:41" ht="12" customHeight="1" x14ac:dyDescent="0.3">
      <c r="A9" s="16"/>
      <c r="B9" s="17"/>
      <c r="C9" s="18"/>
      <c r="D9" s="40" t="s">
        <v>16</v>
      </c>
      <c r="E9" s="38">
        <v>53</v>
      </c>
      <c r="F9" s="62">
        <v>74</v>
      </c>
      <c r="G9" s="62">
        <v>0</v>
      </c>
      <c r="H9" s="62">
        <v>40</v>
      </c>
      <c r="I9" s="62">
        <v>58</v>
      </c>
      <c r="J9" s="39">
        <f t="shared" si="0"/>
        <v>225</v>
      </c>
      <c r="K9" s="39">
        <f t="shared" si="1"/>
        <v>4</v>
      </c>
      <c r="L9" s="39">
        <f t="array" aca="1" ref="L9" ca="1">SUM(LARGE(E9:I9,ROW(INDIRECT("1:4"))))</f>
        <v>225</v>
      </c>
      <c r="M9" s="50">
        <v>5</v>
      </c>
      <c r="N9" s="19"/>
      <c r="O9" s="20"/>
      <c r="P9" s="2"/>
      <c r="Q9" s="2">
        <v>5</v>
      </c>
      <c r="R9" s="2"/>
      <c r="T9" s="3"/>
      <c r="AI9" s="1"/>
      <c r="AJ9" s="1"/>
      <c r="AK9" s="1"/>
      <c r="AL9" s="1"/>
      <c r="AM9" s="1"/>
      <c r="AN9" s="1"/>
      <c r="AO9" s="4"/>
    </row>
    <row r="10" spans="1:41" ht="12" customHeight="1" x14ac:dyDescent="0.3">
      <c r="A10" s="16"/>
      <c r="B10" s="17"/>
      <c r="C10" s="18"/>
      <c r="D10" s="41" t="s">
        <v>17</v>
      </c>
      <c r="E10" s="38">
        <v>0</v>
      </c>
      <c r="F10" s="62">
        <v>51</v>
      </c>
      <c r="G10" s="62">
        <v>46</v>
      </c>
      <c r="H10" s="62">
        <v>37</v>
      </c>
      <c r="I10" s="62">
        <v>42</v>
      </c>
      <c r="J10" s="39">
        <f t="shared" si="0"/>
        <v>176</v>
      </c>
      <c r="K10" s="39">
        <f t="shared" si="1"/>
        <v>4</v>
      </c>
      <c r="L10" s="39">
        <f t="array" aca="1" ref="L10" ca="1">SUM(LARGE(E10:I10,ROW(INDIRECT("1:4"))))</f>
        <v>176</v>
      </c>
      <c r="M10" s="50">
        <v>6</v>
      </c>
      <c r="N10" s="19"/>
      <c r="O10" s="20"/>
      <c r="P10" s="2"/>
      <c r="Q10" s="2">
        <v>6</v>
      </c>
      <c r="R10" s="2"/>
      <c r="T10" s="3"/>
      <c r="AI10" s="1"/>
      <c r="AJ10" s="1"/>
      <c r="AK10" s="1"/>
      <c r="AL10" s="1"/>
      <c r="AM10" s="1"/>
      <c r="AN10" s="1"/>
      <c r="AO10" s="4"/>
    </row>
    <row r="11" spans="1:41" ht="12" customHeight="1" x14ac:dyDescent="0.3">
      <c r="A11" s="16"/>
      <c r="B11" s="17"/>
      <c r="C11" s="18"/>
      <c r="D11" s="40" t="s">
        <v>18</v>
      </c>
      <c r="E11" s="38">
        <v>48</v>
      </c>
      <c r="F11" s="62">
        <v>54</v>
      </c>
      <c r="G11" s="62">
        <v>30</v>
      </c>
      <c r="H11" s="62">
        <v>26</v>
      </c>
      <c r="I11" s="62">
        <v>32</v>
      </c>
      <c r="J11" s="39">
        <f t="shared" si="0"/>
        <v>190</v>
      </c>
      <c r="K11" s="39">
        <f t="shared" si="1"/>
        <v>5</v>
      </c>
      <c r="L11" s="39">
        <f t="array" aca="1" ref="L11" ca="1">SUM(LARGE(E11:I11,ROW(INDIRECT("1:4"))))</f>
        <v>164</v>
      </c>
      <c r="M11" s="50">
        <v>7</v>
      </c>
      <c r="N11" s="19"/>
      <c r="O11" s="20"/>
      <c r="P11" s="2"/>
      <c r="Q11" s="2">
        <v>7</v>
      </c>
      <c r="R11" s="2"/>
      <c r="T11" s="3"/>
      <c r="AI11" s="1"/>
      <c r="AJ11" s="1"/>
      <c r="AK11" s="1"/>
      <c r="AL11" s="1"/>
      <c r="AM11" s="1"/>
      <c r="AN11" s="1"/>
      <c r="AO11" s="4"/>
    </row>
    <row r="12" spans="1:41" ht="12" customHeight="1" x14ac:dyDescent="0.3">
      <c r="A12" s="16"/>
      <c r="B12" s="17"/>
      <c r="C12" s="18"/>
      <c r="D12" s="40" t="s">
        <v>19</v>
      </c>
      <c r="E12" s="38">
        <v>65</v>
      </c>
      <c r="F12" s="62">
        <v>84</v>
      </c>
      <c r="G12" s="62">
        <v>0</v>
      </c>
      <c r="H12" s="62">
        <v>0</v>
      </c>
      <c r="I12" s="62">
        <v>63</v>
      </c>
      <c r="J12" s="39">
        <f t="shared" si="0"/>
        <v>212</v>
      </c>
      <c r="K12" s="39">
        <f t="shared" si="1"/>
        <v>3</v>
      </c>
      <c r="L12" s="39">
        <f t="array" aca="1" ref="L12" ca="1">SUM(LARGE(E12:I12,ROW(INDIRECT("1:4"))))</f>
        <v>212</v>
      </c>
      <c r="M12" s="50">
        <v>8</v>
      </c>
      <c r="N12" s="19"/>
      <c r="O12" s="20"/>
      <c r="P12" s="2"/>
      <c r="Q12" s="2"/>
      <c r="R12" s="2"/>
      <c r="T12" s="3"/>
      <c r="AI12" s="1"/>
      <c r="AJ12" s="1"/>
      <c r="AK12" s="1"/>
      <c r="AL12" s="1"/>
      <c r="AM12" s="1"/>
      <c r="AN12" s="1"/>
      <c r="AO12" s="4"/>
    </row>
    <row r="13" spans="1:41" ht="12" customHeight="1" x14ac:dyDescent="0.3">
      <c r="A13" s="16"/>
      <c r="B13" s="17"/>
      <c r="C13" s="18"/>
      <c r="D13" s="40" t="s">
        <v>20</v>
      </c>
      <c r="E13" s="38">
        <v>51</v>
      </c>
      <c r="F13" s="62">
        <v>0</v>
      </c>
      <c r="G13" s="62">
        <v>0</v>
      </c>
      <c r="H13" s="62">
        <v>39</v>
      </c>
      <c r="I13" s="62">
        <v>35</v>
      </c>
      <c r="J13" s="39">
        <f t="shared" si="0"/>
        <v>125</v>
      </c>
      <c r="K13" s="39">
        <f t="shared" si="1"/>
        <v>3</v>
      </c>
      <c r="L13" s="39">
        <f t="array" aca="1" ref="L13" ca="1">SUM(LARGE(E13:I13,ROW(INDIRECT("1:4"))))</f>
        <v>125</v>
      </c>
      <c r="M13" s="50">
        <v>9</v>
      </c>
      <c r="N13" s="19"/>
      <c r="O13" s="20"/>
      <c r="P13" s="2"/>
      <c r="Q13" s="2"/>
      <c r="R13" s="2"/>
      <c r="T13" s="3"/>
      <c r="AI13" s="1"/>
      <c r="AJ13" s="1"/>
      <c r="AK13" s="1"/>
      <c r="AL13" s="1"/>
      <c r="AM13" s="1"/>
      <c r="AN13" s="1"/>
      <c r="AO13" s="4"/>
    </row>
    <row r="14" spans="1:41" ht="12" customHeight="1" x14ac:dyDescent="0.3">
      <c r="A14" s="16"/>
      <c r="B14" s="17"/>
      <c r="C14" s="18"/>
      <c r="D14" s="40" t="s">
        <v>21</v>
      </c>
      <c r="E14" s="38">
        <v>101</v>
      </c>
      <c r="F14" s="62">
        <v>0</v>
      </c>
      <c r="G14" s="62">
        <v>0</v>
      </c>
      <c r="H14" s="62">
        <v>110</v>
      </c>
      <c r="I14" s="62">
        <v>0</v>
      </c>
      <c r="J14" s="39">
        <f t="shared" si="0"/>
        <v>211</v>
      </c>
      <c r="K14" s="39">
        <f t="shared" si="1"/>
        <v>2</v>
      </c>
      <c r="L14" s="39">
        <f t="array" aca="1" ref="L14" ca="1">SUM(LARGE(E14:I14,ROW(INDIRECT("1:4"))))</f>
        <v>211</v>
      </c>
      <c r="M14" s="50">
        <v>10</v>
      </c>
      <c r="N14" s="19"/>
      <c r="O14" s="20"/>
      <c r="P14" s="2"/>
      <c r="Q14" s="2"/>
      <c r="R14" s="2"/>
      <c r="T14" s="3"/>
      <c r="AI14" s="1"/>
      <c r="AJ14" s="1"/>
      <c r="AK14" s="1"/>
      <c r="AL14" s="1"/>
      <c r="AM14" s="1"/>
      <c r="AN14" s="1"/>
      <c r="AO14" s="4"/>
    </row>
    <row r="15" spans="1:41" ht="12" customHeight="1" x14ac:dyDescent="0.3">
      <c r="A15" s="16"/>
      <c r="B15" s="17"/>
      <c r="C15" s="18"/>
      <c r="D15" s="41" t="s">
        <v>22</v>
      </c>
      <c r="E15" s="38">
        <v>0</v>
      </c>
      <c r="F15" s="62">
        <v>72</v>
      </c>
      <c r="G15" s="62">
        <v>64</v>
      </c>
      <c r="H15" s="62">
        <v>0</v>
      </c>
      <c r="I15" s="62">
        <v>0</v>
      </c>
      <c r="J15" s="39">
        <f t="shared" si="0"/>
        <v>136</v>
      </c>
      <c r="K15" s="39">
        <f t="shared" si="1"/>
        <v>2</v>
      </c>
      <c r="L15" s="39">
        <f t="array" aca="1" ref="L15" ca="1">SUM(LARGE(E15:I15,ROW(INDIRECT("1:4"))))</f>
        <v>136</v>
      </c>
      <c r="M15" s="50">
        <v>11</v>
      </c>
      <c r="N15" s="19"/>
      <c r="O15" s="20"/>
      <c r="P15" s="2"/>
      <c r="Q15" s="2"/>
      <c r="R15" s="2"/>
      <c r="T15" s="3"/>
      <c r="AI15" s="1"/>
      <c r="AJ15" s="1"/>
      <c r="AK15" s="1"/>
      <c r="AL15" s="1"/>
      <c r="AM15" s="1"/>
      <c r="AN15" s="1"/>
      <c r="AO15" s="4"/>
    </row>
    <row r="16" spans="1:41" ht="12" customHeight="1" x14ac:dyDescent="0.3">
      <c r="A16" s="16"/>
      <c r="B16" s="17"/>
      <c r="C16" s="18"/>
      <c r="D16" s="41" t="s">
        <v>23</v>
      </c>
      <c r="E16" s="39">
        <v>25</v>
      </c>
      <c r="F16" s="62">
        <v>0</v>
      </c>
      <c r="G16" s="62">
        <v>45</v>
      </c>
      <c r="H16" s="62">
        <v>0</v>
      </c>
      <c r="I16" s="62">
        <v>0</v>
      </c>
      <c r="J16" s="39">
        <f t="shared" si="0"/>
        <v>70</v>
      </c>
      <c r="K16" s="39">
        <f t="shared" si="1"/>
        <v>2</v>
      </c>
      <c r="L16" s="39">
        <f t="array" aca="1" ref="L16" ca="1">SUM(LARGE(E16:I16,ROW(INDIRECT("1:4"))))</f>
        <v>70</v>
      </c>
      <c r="M16" s="50">
        <v>12</v>
      </c>
      <c r="N16" s="19"/>
      <c r="O16" s="20"/>
      <c r="P16" s="2"/>
      <c r="Q16" s="2"/>
      <c r="R16" s="2"/>
      <c r="T16" s="3"/>
      <c r="AI16" s="1"/>
      <c r="AJ16" s="1"/>
      <c r="AK16" s="1"/>
      <c r="AL16" s="1"/>
      <c r="AM16" s="1"/>
      <c r="AN16" s="1"/>
      <c r="AO16" s="4"/>
    </row>
    <row r="17" spans="1:41" ht="12" customHeight="1" x14ac:dyDescent="0.3">
      <c r="A17" s="16"/>
      <c r="B17" s="17"/>
      <c r="C17" s="18"/>
      <c r="D17" s="41" t="s">
        <v>24</v>
      </c>
      <c r="E17" s="39">
        <v>0</v>
      </c>
      <c r="F17" s="39">
        <v>0</v>
      </c>
      <c r="G17" s="39">
        <v>0</v>
      </c>
      <c r="H17" s="39">
        <v>0</v>
      </c>
      <c r="I17" s="39">
        <v>62</v>
      </c>
      <c r="J17" s="39">
        <f t="shared" si="0"/>
        <v>62</v>
      </c>
      <c r="K17" s="39">
        <f t="shared" si="1"/>
        <v>1</v>
      </c>
      <c r="L17" s="39">
        <f t="array" aca="1" ref="L17" ca="1">SUM(LARGE(E17:I17,ROW(INDIRECT("1:4"))))</f>
        <v>62</v>
      </c>
      <c r="M17" s="50">
        <v>13</v>
      </c>
      <c r="N17" s="19"/>
      <c r="O17" s="20"/>
      <c r="P17" s="2"/>
      <c r="Q17" s="2"/>
      <c r="R17" s="2"/>
      <c r="T17" s="3"/>
      <c r="AI17" s="1"/>
      <c r="AJ17" s="1"/>
      <c r="AK17" s="1"/>
      <c r="AL17" s="1"/>
      <c r="AM17" s="1"/>
      <c r="AN17" s="1"/>
      <c r="AO17" s="4"/>
    </row>
    <row r="18" spans="1:41" ht="12" customHeight="1" x14ac:dyDescent="0.3">
      <c r="A18" s="16"/>
      <c r="B18" s="17"/>
      <c r="C18" s="18"/>
      <c r="D18" s="41" t="s">
        <v>25</v>
      </c>
      <c r="E18" s="39">
        <v>0</v>
      </c>
      <c r="F18" s="39">
        <v>0</v>
      </c>
      <c r="G18" s="39">
        <v>0</v>
      </c>
      <c r="H18" s="39">
        <v>0</v>
      </c>
      <c r="I18" s="39">
        <v>57</v>
      </c>
      <c r="J18" s="39">
        <f t="shared" si="0"/>
        <v>57</v>
      </c>
      <c r="K18" s="39">
        <f t="shared" si="1"/>
        <v>1</v>
      </c>
      <c r="L18" s="39">
        <f t="array" aca="1" ref="L18" ca="1">SUM(LARGE(E18:I18,ROW(INDIRECT("1:4"))))</f>
        <v>57</v>
      </c>
      <c r="M18" s="50">
        <v>14</v>
      </c>
      <c r="N18" s="19"/>
      <c r="O18" s="20"/>
      <c r="P18" s="2"/>
      <c r="Q18" s="2"/>
      <c r="R18" s="2"/>
      <c r="T18" s="3"/>
      <c r="AI18" s="1"/>
      <c r="AJ18" s="1"/>
      <c r="AK18" s="1"/>
      <c r="AL18" s="1"/>
      <c r="AM18" s="1"/>
      <c r="AN18" s="1"/>
      <c r="AO18" s="4"/>
    </row>
    <row r="19" spans="1:41" ht="12" customHeight="1" x14ac:dyDescent="0.3">
      <c r="A19" s="16"/>
      <c r="B19" s="17"/>
      <c r="C19" s="18"/>
      <c r="D19" s="41" t="s">
        <v>26</v>
      </c>
      <c r="E19" s="39">
        <v>0</v>
      </c>
      <c r="F19" s="39">
        <v>0</v>
      </c>
      <c r="G19" s="39">
        <v>0</v>
      </c>
      <c r="H19" s="39">
        <v>0</v>
      </c>
      <c r="I19" s="39">
        <v>54</v>
      </c>
      <c r="J19" s="39">
        <f t="shared" si="0"/>
        <v>54</v>
      </c>
      <c r="K19" s="39">
        <f t="shared" si="1"/>
        <v>1</v>
      </c>
      <c r="L19" s="39">
        <f t="array" aca="1" ref="L19" ca="1">SUM(LARGE(E19:I19,ROW(INDIRECT("1:4"))))</f>
        <v>54</v>
      </c>
      <c r="M19" s="50">
        <v>15</v>
      </c>
      <c r="N19" s="19"/>
      <c r="O19" s="20"/>
      <c r="P19" s="2"/>
      <c r="Q19" s="2"/>
      <c r="R19" s="2"/>
      <c r="T19" s="3"/>
      <c r="AI19" s="1"/>
      <c r="AJ19" s="1"/>
      <c r="AK19" s="1"/>
      <c r="AL19" s="1"/>
      <c r="AM19" s="1"/>
      <c r="AN19" s="1"/>
      <c r="AO19" s="4"/>
    </row>
    <row r="20" spans="1:41" ht="12" customHeight="1" x14ac:dyDescent="0.3">
      <c r="A20" s="16"/>
      <c r="B20" s="17"/>
      <c r="C20" s="18"/>
      <c r="D20" s="41" t="s">
        <v>27</v>
      </c>
      <c r="E20" s="39">
        <v>0</v>
      </c>
      <c r="F20" s="39">
        <v>0</v>
      </c>
      <c r="G20" s="39">
        <v>0</v>
      </c>
      <c r="H20" s="39">
        <v>0</v>
      </c>
      <c r="I20" s="39">
        <v>53</v>
      </c>
      <c r="J20" s="39">
        <f t="shared" si="0"/>
        <v>53</v>
      </c>
      <c r="K20" s="39">
        <f t="shared" si="1"/>
        <v>1</v>
      </c>
      <c r="L20" s="39">
        <f t="array" aca="1" ref="L20" ca="1">SUM(LARGE(E20:I20,ROW(INDIRECT("1:4"))))</f>
        <v>53</v>
      </c>
      <c r="M20" s="50">
        <v>16</v>
      </c>
      <c r="N20" s="19"/>
      <c r="O20" s="20"/>
      <c r="P20" s="2"/>
      <c r="Q20" s="2"/>
      <c r="R20" s="2"/>
      <c r="T20" s="3"/>
      <c r="AI20" s="1"/>
      <c r="AJ20" s="1"/>
      <c r="AK20" s="1"/>
      <c r="AL20" s="1"/>
      <c r="AM20" s="1"/>
      <c r="AN20" s="1"/>
      <c r="AO20" s="4"/>
    </row>
    <row r="21" spans="1:41" ht="12" customHeight="1" x14ac:dyDescent="0.3">
      <c r="A21" s="16"/>
      <c r="B21" s="17"/>
      <c r="C21" s="18"/>
      <c r="D21" s="41" t="s">
        <v>28</v>
      </c>
      <c r="E21" s="39">
        <v>0</v>
      </c>
      <c r="F21" s="39">
        <v>0</v>
      </c>
      <c r="G21" s="39">
        <v>0</v>
      </c>
      <c r="H21" s="39">
        <v>0</v>
      </c>
      <c r="I21" s="39">
        <v>21</v>
      </c>
      <c r="J21" s="39">
        <f t="shared" si="0"/>
        <v>21</v>
      </c>
      <c r="K21" s="39">
        <f t="shared" si="1"/>
        <v>1</v>
      </c>
      <c r="L21" s="39">
        <f t="array" aca="1" ref="L21" ca="1">SUM(LARGE(E21:I21,ROW(INDIRECT("1:4"))))</f>
        <v>21</v>
      </c>
      <c r="M21" s="50">
        <v>17</v>
      </c>
      <c r="N21" s="19"/>
      <c r="O21" s="20"/>
      <c r="P21" s="2"/>
      <c r="Q21" s="2"/>
      <c r="R21" s="2"/>
      <c r="T21" s="3"/>
      <c r="AI21" s="1"/>
      <c r="AJ21" s="1"/>
      <c r="AK21" s="1"/>
      <c r="AL21" s="1"/>
      <c r="AM21" s="1"/>
      <c r="AN21" s="1"/>
      <c r="AO21" s="4"/>
    </row>
    <row r="22" spans="1:41" ht="12" customHeight="1" x14ac:dyDescent="0.3">
      <c r="A22" s="16"/>
      <c r="B22" s="17"/>
      <c r="C22" s="18"/>
      <c r="D22" s="41" t="s">
        <v>29</v>
      </c>
      <c r="E22" s="39">
        <v>0</v>
      </c>
      <c r="F22" s="62">
        <v>18</v>
      </c>
      <c r="G22" s="62">
        <v>0</v>
      </c>
      <c r="H22" s="62">
        <v>0</v>
      </c>
      <c r="I22" s="62">
        <v>0</v>
      </c>
      <c r="J22" s="39">
        <f t="shared" si="0"/>
        <v>18</v>
      </c>
      <c r="K22" s="39">
        <f t="shared" si="1"/>
        <v>1</v>
      </c>
      <c r="L22" s="39">
        <f t="array" aca="1" ref="L22" ca="1">SUM(LARGE(E22:I22,ROW(INDIRECT("1:4"))))</f>
        <v>18</v>
      </c>
      <c r="M22" s="50">
        <v>18</v>
      </c>
      <c r="N22" s="19"/>
      <c r="O22" s="20"/>
      <c r="P22" s="2"/>
      <c r="Q22" s="2"/>
      <c r="R22" s="2"/>
      <c r="T22" s="3"/>
      <c r="AI22" s="1"/>
      <c r="AJ22" s="1"/>
      <c r="AK22" s="1"/>
      <c r="AL22" s="1"/>
      <c r="AM22" s="1"/>
      <c r="AN22" s="1"/>
      <c r="AO22" s="4"/>
    </row>
    <row r="23" spans="1:41" ht="12" customHeight="1" x14ac:dyDescent="0.3">
      <c r="A23" s="16"/>
      <c r="B23" s="17"/>
      <c r="C23" s="18"/>
      <c r="D23" s="41" t="s">
        <v>30</v>
      </c>
      <c r="E23" s="39">
        <v>0</v>
      </c>
      <c r="F23" s="39">
        <v>0</v>
      </c>
      <c r="G23" s="39">
        <v>0</v>
      </c>
      <c r="H23" s="39">
        <v>11</v>
      </c>
      <c r="I23" s="39">
        <v>0</v>
      </c>
      <c r="J23" s="39">
        <f t="shared" si="0"/>
        <v>11</v>
      </c>
      <c r="K23" s="39">
        <f t="shared" si="1"/>
        <v>1</v>
      </c>
      <c r="L23" s="39">
        <f t="array" aca="1" ref="L23" ca="1">SUM(LARGE(E23:I23,ROW(INDIRECT("1:4"))))</f>
        <v>11</v>
      </c>
      <c r="M23" s="50">
        <v>19</v>
      </c>
      <c r="N23" s="19"/>
      <c r="O23" s="20"/>
      <c r="P23" s="2"/>
      <c r="Q23" s="2"/>
      <c r="R23" s="2"/>
      <c r="T23" s="3"/>
      <c r="AI23" s="1"/>
      <c r="AJ23" s="1"/>
      <c r="AK23" s="1"/>
      <c r="AL23" s="1"/>
      <c r="AM23" s="1"/>
      <c r="AN23" s="1"/>
      <c r="AO23" s="4"/>
    </row>
    <row r="24" spans="1:41" ht="12" customHeight="1" x14ac:dyDescent="0.3">
      <c r="A24" s="16"/>
      <c r="B24" s="17"/>
      <c r="C24" s="18"/>
      <c r="D24" s="41" t="s">
        <v>31</v>
      </c>
      <c r="E24" s="39">
        <v>0</v>
      </c>
      <c r="F24" s="39">
        <v>2</v>
      </c>
      <c r="G24" s="39">
        <v>0</v>
      </c>
      <c r="H24" s="39">
        <v>0</v>
      </c>
      <c r="I24" s="39">
        <v>0</v>
      </c>
      <c r="J24" s="39">
        <f t="shared" si="0"/>
        <v>2</v>
      </c>
      <c r="K24" s="39">
        <f t="shared" si="1"/>
        <v>1</v>
      </c>
      <c r="L24" s="39">
        <f t="array" aca="1" ref="L24" ca="1">SUM(LARGE(E24:I24,ROW(INDIRECT("1:4"))))</f>
        <v>2</v>
      </c>
      <c r="M24" s="50">
        <v>20</v>
      </c>
      <c r="N24" s="19"/>
      <c r="O24" s="20"/>
      <c r="P24" s="2"/>
      <c r="Q24" s="2"/>
      <c r="R24" s="2"/>
      <c r="T24" s="3"/>
      <c r="AI24" s="1"/>
      <c r="AJ24" s="1"/>
      <c r="AK24" s="1"/>
      <c r="AL24" s="1"/>
      <c r="AM24" s="1"/>
      <c r="AN24" s="1"/>
      <c r="AO24" s="4"/>
    </row>
    <row r="25" spans="1:41" ht="12" customHeight="1" x14ac:dyDescent="0.3">
      <c r="A25" s="16"/>
      <c r="B25" s="17"/>
      <c r="C25" s="18"/>
      <c r="D25" s="41"/>
      <c r="E25" s="39"/>
      <c r="F25" s="39"/>
      <c r="G25" s="62"/>
      <c r="H25" s="39"/>
      <c r="I25" s="39"/>
      <c r="J25" s="39"/>
      <c r="K25" s="39"/>
      <c r="L25" s="39"/>
      <c r="M25" s="47"/>
      <c r="N25" s="19"/>
      <c r="O25" s="20"/>
      <c r="P25" s="2"/>
      <c r="Q25" s="2"/>
      <c r="R25" s="2"/>
      <c r="T25" s="3"/>
      <c r="AI25" s="1"/>
      <c r="AJ25" s="1"/>
      <c r="AK25" s="1"/>
      <c r="AL25" s="1"/>
      <c r="AM25" s="1"/>
      <c r="AN25" s="1"/>
      <c r="AO25" s="4"/>
    </row>
    <row r="26" spans="1:41" ht="5.0999999999999996" customHeight="1" x14ac:dyDescent="0.25">
      <c r="B26" s="5"/>
      <c r="C26" s="8"/>
      <c r="D26" s="8"/>
      <c r="E26" s="8"/>
      <c r="F26" s="9"/>
      <c r="G26" s="8"/>
      <c r="H26" s="10"/>
      <c r="I26" s="10"/>
      <c r="J26" s="10"/>
      <c r="K26" s="10"/>
      <c r="L26" s="10"/>
      <c r="M26" s="8"/>
      <c r="N26" s="10"/>
      <c r="O26" s="7"/>
      <c r="P26" s="2"/>
      <c r="Q26" s="2"/>
      <c r="R26" s="2"/>
      <c r="T26" s="3"/>
      <c r="AI26" s="1"/>
      <c r="AJ26" s="1"/>
      <c r="AK26" s="1"/>
      <c r="AL26" s="1"/>
      <c r="AM26" s="1"/>
      <c r="AN26" s="1"/>
      <c r="AO26" s="4"/>
    </row>
    <row r="27" spans="1:41" ht="5.0999999999999996" customHeight="1" x14ac:dyDescent="0.25">
      <c r="B27" s="5"/>
      <c r="C27" s="5"/>
      <c r="D27" s="5"/>
      <c r="E27" s="5"/>
      <c r="F27" s="6"/>
      <c r="G27" s="5"/>
      <c r="H27" s="7"/>
      <c r="I27" s="7"/>
      <c r="J27" s="7"/>
      <c r="K27" s="7"/>
      <c r="L27" s="7"/>
      <c r="M27" s="5"/>
      <c r="N27" s="7"/>
      <c r="O27" s="7"/>
      <c r="P27" s="2"/>
      <c r="Q27" s="2"/>
      <c r="R27" s="2"/>
      <c r="T27" s="3"/>
      <c r="AI27" s="1"/>
      <c r="AJ27" s="1"/>
      <c r="AK27" s="1"/>
      <c r="AL27" s="1"/>
      <c r="AM27" s="1"/>
      <c r="AN27" s="1"/>
      <c r="AO27" s="4"/>
    </row>
    <row r="28" spans="1:41" ht="5.0999999999999996" customHeight="1" x14ac:dyDescent="0.25">
      <c r="F28" s="1"/>
      <c r="H28" s="2"/>
      <c r="I28" s="2"/>
      <c r="J28" s="2"/>
      <c r="K28" s="2"/>
      <c r="L28" s="2"/>
      <c r="N28" s="2"/>
      <c r="O28" s="2"/>
      <c r="P28" s="2"/>
      <c r="Q28" s="2"/>
      <c r="R28" s="2"/>
      <c r="T28" s="3"/>
      <c r="AI28" s="1"/>
      <c r="AJ28" s="1"/>
      <c r="AK28" s="1"/>
      <c r="AL28" s="1"/>
      <c r="AM28" s="1"/>
      <c r="AN28" s="1"/>
      <c r="AO28" s="4"/>
    </row>
    <row r="29" spans="1:41" ht="5.0999999999999996" customHeight="1" x14ac:dyDescent="0.25">
      <c r="F29" s="1"/>
      <c r="H29" s="2"/>
      <c r="I29" s="2"/>
      <c r="J29" s="2"/>
      <c r="K29" s="2"/>
      <c r="L29" s="2"/>
      <c r="N29" s="2"/>
      <c r="O29" s="2"/>
      <c r="P29" s="2"/>
      <c r="Q29" s="2"/>
      <c r="R29" s="2"/>
      <c r="T29" s="3"/>
      <c r="AI29" s="1"/>
      <c r="AJ29" s="1"/>
      <c r="AK29" s="1"/>
      <c r="AL29" s="1"/>
      <c r="AM29" s="1"/>
      <c r="AN29" s="1"/>
      <c r="AO29" s="4"/>
    </row>
    <row r="30" spans="1:41" ht="5.0999999999999996" customHeight="1" x14ac:dyDescent="0.25">
      <c r="B30" s="5"/>
      <c r="C30" s="5"/>
      <c r="D30" s="5"/>
      <c r="E30" s="5"/>
      <c r="F30" s="6"/>
      <c r="G30" s="5"/>
      <c r="H30" s="7"/>
      <c r="I30" s="7"/>
      <c r="J30" s="7"/>
      <c r="K30" s="7"/>
      <c r="L30" s="7"/>
      <c r="M30" s="5"/>
      <c r="N30" s="7"/>
      <c r="O30" s="7"/>
      <c r="P30" s="2"/>
      <c r="Q30" s="2"/>
      <c r="R30" s="2"/>
      <c r="T30" s="3"/>
      <c r="AI30" s="1"/>
      <c r="AJ30" s="1"/>
      <c r="AK30" s="1"/>
      <c r="AL30" s="1"/>
      <c r="AM30" s="1"/>
      <c r="AN30" s="1"/>
      <c r="AO30" s="4"/>
    </row>
    <row r="31" spans="1:41" ht="12" customHeight="1" x14ac:dyDescent="0.25">
      <c r="B31" s="5"/>
      <c r="C31" s="8"/>
      <c r="D31" s="8" t="s">
        <v>32</v>
      </c>
      <c r="E31" s="8"/>
      <c r="F31" s="9"/>
      <c r="G31" s="8"/>
      <c r="H31" s="10"/>
      <c r="I31" s="10"/>
      <c r="J31" s="10"/>
      <c r="K31" s="10"/>
      <c r="L31" s="10"/>
      <c r="M31" s="8"/>
      <c r="N31" s="10"/>
      <c r="O31" s="7"/>
      <c r="P31" s="2"/>
      <c r="Q31" s="2"/>
      <c r="R31" s="2"/>
      <c r="T31" s="3"/>
      <c r="AI31" s="1"/>
      <c r="AJ31" s="1"/>
      <c r="AK31" s="1"/>
      <c r="AL31" s="1"/>
      <c r="AM31" s="1"/>
      <c r="AN31" s="1"/>
      <c r="AO31" s="4"/>
    </row>
    <row r="32" spans="1:41" ht="32.25" customHeight="1" x14ac:dyDescent="0.25">
      <c r="A32" s="11"/>
      <c r="B32" s="12"/>
      <c r="C32" s="13"/>
      <c r="D32" s="37" t="s">
        <v>1</v>
      </c>
      <c r="E32" s="37" t="s">
        <v>2</v>
      </c>
      <c r="F32" s="37" t="s">
        <v>3</v>
      </c>
      <c r="G32" s="37" t="s">
        <v>4</v>
      </c>
      <c r="H32" s="37" t="s">
        <v>5</v>
      </c>
      <c r="I32" s="37" t="s">
        <v>6</v>
      </c>
      <c r="J32" s="37" t="s">
        <v>7</v>
      </c>
      <c r="K32" s="37" t="s">
        <v>8</v>
      </c>
      <c r="L32" s="37" t="s">
        <v>9</v>
      </c>
      <c r="M32" s="37" t="s">
        <v>10</v>
      </c>
      <c r="N32" s="14"/>
      <c r="O32" s="15"/>
      <c r="P32" s="2"/>
      <c r="Q32" s="2" t="s">
        <v>11</v>
      </c>
      <c r="R32" s="2"/>
      <c r="T32" s="3"/>
      <c r="AI32" s="1"/>
      <c r="AJ32" s="1"/>
      <c r="AK32" s="1"/>
      <c r="AL32" s="1"/>
      <c r="AM32" s="1"/>
      <c r="AN32" s="1"/>
      <c r="AO32" s="4"/>
    </row>
    <row r="33" spans="1:41" ht="12" customHeight="1" x14ac:dyDescent="0.3">
      <c r="A33" s="16"/>
      <c r="B33" s="17"/>
      <c r="C33" s="18"/>
      <c r="D33" s="40" t="s">
        <v>33</v>
      </c>
      <c r="E33" s="63">
        <v>67</v>
      </c>
      <c r="F33" s="62">
        <v>68</v>
      </c>
      <c r="G33" s="62">
        <v>0</v>
      </c>
      <c r="H33" s="62">
        <v>61</v>
      </c>
      <c r="I33" s="62">
        <v>66</v>
      </c>
      <c r="J33" s="39">
        <f t="shared" ref="J33:J45" si="2">SUM(E33:I33)</f>
        <v>262</v>
      </c>
      <c r="K33" s="39">
        <f t="shared" ref="K33:K45" si="3">COUNTIF(E33:I33,"&gt;0")</f>
        <v>4</v>
      </c>
      <c r="L33" s="39">
        <f t="array" aca="1" ref="L33" ca="1">SUM(LARGE(E33:I33,ROW(INDIRECT("1:4"))))</f>
        <v>262</v>
      </c>
      <c r="M33" s="45">
        <v>1</v>
      </c>
      <c r="N33" s="19"/>
      <c r="O33" s="20"/>
      <c r="P33" s="2"/>
      <c r="Q33" s="2">
        <v>1</v>
      </c>
      <c r="R33" s="2"/>
      <c r="T33" s="3"/>
      <c r="AI33" s="1"/>
      <c r="AJ33" s="1"/>
      <c r="AK33" s="1"/>
      <c r="AL33" s="1"/>
      <c r="AM33" s="1"/>
      <c r="AN33" s="1"/>
      <c r="AO33" s="4"/>
    </row>
    <row r="34" spans="1:41" ht="12" customHeight="1" x14ac:dyDescent="0.3">
      <c r="A34" s="16"/>
      <c r="B34" s="17"/>
      <c r="C34" s="18"/>
      <c r="D34" s="40" t="s">
        <v>34</v>
      </c>
      <c r="E34" s="38">
        <v>65</v>
      </c>
      <c r="F34" s="62">
        <v>66</v>
      </c>
      <c r="G34" s="62">
        <v>53</v>
      </c>
      <c r="H34" s="62">
        <v>60</v>
      </c>
      <c r="I34" s="62">
        <v>62</v>
      </c>
      <c r="J34" s="39">
        <f t="shared" si="2"/>
        <v>306</v>
      </c>
      <c r="K34" s="39">
        <f t="shared" si="3"/>
        <v>5</v>
      </c>
      <c r="L34" s="39">
        <f t="array" aca="1" ref="L34" ca="1">SUM(LARGE(E34:I34,ROW(INDIRECT("1:4"))))</f>
        <v>253</v>
      </c>
      <c r="M34" s="50">
        <v>2</v>
      </c>
      <c r="N34" s="19"/>
      <c r="O34" s="20"/>
      <c r="P34" s="2"/>
      <c r="Q34" s="2">
        <v>2</v>
      </c>
      <c r="R34" s="2"/>
      <c r="T34" s="3"/>
      <c r="AI34" s="1"/>
      <c r="AJ34" s="1"/>
      <c r="AK34" s="1"/>
      <c r="AL34" s="1"/>
      <c r="AM34" s="1"/>
      <c r="AN34" s="1"/>
      <c r="AO34" s="4"/>
    </row>
    <row r="35" spans="1:41" ht="12" customHeight="1" x14ac:dyDescent="0.3">
      <c r="A35" s="16"/>
      <c r="B35" s="17"/>
      <c r="C35" s="18"/>
      <c r="D35" s="40" t="s">
        <v>35</v>
      </c>
      <c r="E35" s="38">
        <v>54</v>
      </c>
      <c r="F35" s="62">
        <v>61</v>
      </c>
      <c r="G35" s="62">
        <v>48</v>
      </c>
      <c r="H35" s="62">
        <v>55</v>
      </c>
      <c r="I35" s="62">
        <v>54</v>
      </c>
      <c r="J35" s="39">
        <f t="shared" si="2"/>
        <v>272</v>
      </c>
      <c r="K35" s="39">
        <f t="shared" si="3"/>
        <v>5</v>
      </c>
      <c r="L35" s="39">
        <f t="array" aca="1" ref="L35" ca="1">SUM(LARGE(E35:I35,ROW(INDIRECT("1:4"))))</f>
        <v>224</v>
      </c>
      <c r="M35" s="50">
        <v>3</v>
      </c>
      <c r="N35" s="19"/>
      <c r="O35" s="20"/>
      <c r="P35" s="2"/>
      <c r="Q35" s="2">
        <v>3</v>
      </c>
      <c r="R35" s="2"/>
      <c r="T35" s="3"/>
      <c r="AI35" s="1"/>
      <c r="AJ35" s="1"/>
      <c r="AK35" s="1"/>
      <c r="AL35" s="1"/>
      <c r="AM35" s="1"/>
      <c r="AN35" s="1"/>
      <c r="AO35" s="4"/>
    </row>
    <row r="36" spans="1:41" ht="12" customHeight="1" x14ac:dyDescent="0.3">
      <c r="A36" s="16"/>
      <c r="B36" s="17"/>
      <c r="C36" s="18"/>
      <c r="D36" s="40" t="s">
        <v>36</v>
      </c>
      <c r="E36" s="38">
        <v>45</v>
      </c>
      <c r="F36" s="62">
        <v>55</v>
      </c>
      <c r="G36" s="62">
        <v>43</v>
      </c>
      <c r="H36" s="62">
        <v>42</v>
      </c>
      <c r="I36" s="62">
        <v>0</v>
      </c>
      <c r="J36" s="39">
        <f t="shared" si="2"/>
        <v>185</v>
      </c>
      <c r="K36" s="39">
        <f t="shared" si="3"/>
        <v>4</v>
      </c>
      <c r="L36" s="39">
        <f t="array" aca="1" ref="L36" ca="1">SUM(LARGE(E36:I36,ROW(INDIRECT("1:4"))))</f>
        <v>185</v>
      </c>
      <c r="M36" s="50">
        <v>4</v>
      </c>
      <c r="N36" s="19"/>
      <c r="O36" s="20"/>
      <c r="P36" s="2"/>
      <c r="Q36" s="2">
        <v>4</v>
      </c>
      <c r="R36" s="2"/>
      <c r="T36" s="3"/>
      <c r="AI36" s="1"/>
      <c r="AJ36" s="1"/>
      <c r="AK36" s="1"/>
      <c r="AL36" s="1"/>
      <c r="AM36" s="1"/>
      <c r="AN36" s="1"/>
      <c r="AO36" s="4"/>
    </row>
    <row r="37" spans="1:41" ht="12" customHeight="1" x14ac:dyDescent="0.3">
      <c r="A37" s="16"/>
      <c r="B37" s="17"/>
      <c r="C37" s="18"/>
      <c r="D37" s="40" t="s">
        <v>37</v>
      </c>
      <c r="E37" s="63">
        <v>37</v>
      </c>
      <c r="F37" s="62">
        <v>0</v>
      </c>
      <c r="G37" s="62">
        <v>34</v>
      </c>
      <c r="H37" s="62">
        <v>45</v>
      </c>
      <c r="I37" s="62">
        <v>45</v>
      </c>
      <c r="J37" s="39">
        <f t="shared" si="2"/>
        <v>161</v>
      </c>
      <c r="K37" s="39">
        <f t="shared" si="3"/>
        <v>4</v>
      </c>
      <c r="L37" s="39">
        <f t="array" aca="1" ref="L37" ca="1">SUM(LARGE(E37:I37,ROW(INDIRECT("1:4"))))</f>
        <v>161</v>
      </c>
      <c r="M37" s="50">
        <v>5</v>
      </c>
      <c r="N37" s="19"/>
      <c r="O37" s="20"/>
      <c r="P37" s="2"/>
      <c r="Q37" s="2">
        <v>5</v>
      </c>
      <c r="R37" s="2"/>
      <c r="T37" s="3"/>
      <c r="AI37" s="1"/>
      <c r="AJ37" s="1"/>
      <c r="AK37" s="1"/>
      <c r="AL37" s="1"/>
      <c r="AM37" s="1"/>
      <c r="AN37" s="1"/>
      <c r="AO37" s="4"/>
    </row>
    <row r="38" spans="1:41" ht="12" customHeight="1" x14ac:dyDescent="0.3">
      <c r="A38" s="16"/>
      <c r="B38" s="17"/>
      <c r="C38" s="18"/>
      <c r="D38" s="40" t="s">
        <v>38</v>
      </c>
      <c r="E38" s="63">
        <v>36</v>
      </c>
      <c r="F38" s="62">
        <v>36</v>
      </c>
      <c r="G38" s="62">
        <v>0</v>
      </c>
      <c r="H38" s="62">
        <v>34</v>
      </c>
      <c r="I38" s="62">
        <v>25</v>
      </c>
      <c r="J38" s="39">
        <f t="shared" si="2"/>
        <v>131</v>
      </c>
      <c r="K38" s="39">
        <f t="shared" si="3"/>
        <v>4</v>
      </c>
      <c r="L38" s="39">
        <f t="array" aca="1" ref="L38" ca="1">SUM(LARGE(E38:I38,ROW(INDIRECT("1:4"))))</f>
        <v>131</v>
      </c>
      <c r="M38" s="50">
        <v>6</v>
      </c>
      <c r="N38" s="19"/>
      <c r="O38" s="20"/>
      <c r="P38" s="2"/>
      <c r="Q38" s="2">
        <v>6</v>
      </c>
      <c r="R38" s="2"/>
      <c r="T38" s="3"/>
      <c r="AI38" s="1"/>
      <c r="AJ38" s="1"/>
      <c r="AK38" s="1"/>
      <c r="AL38" s="1"/>
      <c r="AM38" s="1"/>
      <c r="AN38" s="1"/>
      <c r="AO38" s="4"/>
    </row>
    <row r="39" spans="1:41" ht="12" customHeight="1" x14ac:dyDescent="0.3">
      <c r="A39" s="16"/>
      <c r="B39" s="17"/>
      <c r="C39" s="18"/>
      <c r="D39" s="42" t="s">
        <v>39</v>
      </c>
      <c r="E39" s="43">
        <v>27</v>
      </c>
      <c r="F39" s="62">
        <v>19</v>
      </c>
      <c r="G39" s="62">
        <v>23</v>
      </c>
      <c r="H39" s="62">
        <v>0</v>
      </c>
      <c r="I39" s="62">
        <v>0</v>
      </c>
      <c r="J39" s="39">
        <f t="shared" si="2"/>
        <v>69</v>
      </c>
      <c r="K39" s="39">
        <f t="shared" si="3"/>
        <v>3</v>
      </c>
      <c r="L39" s="39">
        <f t="array" aca="1" ref="L39" ca="1">SUM(LARGE(E39:I39,ROW(INDIRECT("1:4"))))</f>
        <v>69</v>
      </c>
      <c r="M39" s="50">
        <v>7</v>
      </c>
      <c r="N39" s="19"/>
      <c r="O39" s="20"/>
      <c r="P39" s="2"/>
      <c r="Q39" s="2"/>
      <c r="R39" s="2"/>
      <c r="T39" s="3"/>
      <c r="AI39" s="1"/>
      <c r="AJ39" s="1"/>
      <c r="AK39" s="1"/>
      <c r="AL39" s="1"/>
      <c r="AM39" s="1"/>
      <c r="AN39" s="1"/>
      <c r="AO39" s="4"/>
    </row>
    <row r="40" spans="1:41" ht="12" customHeight="1" x14ac:dyDescent="0.3">
      <c r="A40" s="16"/>
      <c r="B40" s="17"/>
      <c r="C40" s="18"/>
      <c r="D40" s="42" t="s">
        <v>40</v>
      </c>
      <c r="E40" s="43">
        <v>0</v>
      </c>
      <c r="F40" s="62">
        <v>0</v>
      </c>
      <c r="G40" s="62">
        <v>0</v>
      </c>
      <c r="H40" s="62">
        <v>51</v>
      </c>
      <c r="I40" s="62">
        <v>38</v>
      </c>
      <c r="J40" s="39">
        <f t="shared" si="2"/>
        <v>89</v>
      </c>
      <c r="K40" s="39">
        <f t="shared" si="3"/>
        <v>2</v>
      </c>
      <c r="L40" s="39">
        <f t="array" aca="1" ref="L40" ca="1">SUM(LARGE(E40:I40,ROW(INDIRECT("1:4"))))</f>
        <v>89</v>
      </c>
      <c r="M40" s="50">
        <v>8</v>
      </c>
      <c r="N40" s="19"/>
      <c r="O40" s="20"/>
      <c r="P40" s="2"/>
      <c r="Q40" s="2"/>
      <c r="R40" s="2"/>
      <c r="T40" s="3"/>
      <c r="AI40" s="1"/>
      <c r="AJ40" s="1"/>
      <c r="AK40" s="1"/>
      <c r="AL40" s="1"/>
      <c r="AM40" s="1"/>
      <c r="AN40" s="1"/>
      <c r="AO40" s="4"/>
    </row>
    <row r="41" spans="1:41" ht="12" customHeight="1" x14ac:dyDescent="0.3">
      <c r="A41" s="16"/>
      <c r="B41" s="17"/>
      <c r="C41" s="18"/>
      <c r="D41" s="42" t="s">
        <v>41</v>
      </c>
      <c r="E41" s="43">
        <v>0</v>
      </c>
      <c r="F41" s="62">
        <v>0</v>
      </c>
      <c r="G41" s="62">
        <v>0</v>
      </c>
      <c r="H41" s="62">
        <v>0</v>
      </c>
      <c r="I41" s="62">
        <v>59</v>
      </c>
      <c r="J41" s="39">
        <f t="shared" si="2"/>
        <v>59</v>
      </c>
      <c r="K41" s="39">
        <f t="shared" si="3"/>
        <v>1</v>
      </c>
      <c r="L41" s="39">
        <f t="array" aca="1" ref="L41" ca="1">SUM(LARGE(E41:I41,ROW(INDIRECT("1:4"))))</f>
        <v>59</v>
      </c>
      <c r="M41" s="50">
        <v>9</v>
      </c>
      <c r="N41" s="19"/>
      <c r="O41" s="20"/>
      <c r="P41" s="2"/>
      <c r="Q41" s="2"/>
      <c r="R41" s="2"/>
      <c r="T41" s="3"/>
      <c r="AI41" s="1"/>
      <c r="AJ41" s="1"/>
      <c r="AK41" s="1"/>
      <c r="AL41" s="1"/>
      <c r="AM41" s="1"/>
      <c r="AN41" s="1"/>
      <c r="AO41" s="4"/>
    </row>
    <row r="42" spans="1:41" ht="12" customHeight="1" x14ac:dyDescent="0.3">
      <c r="A42" s="16"/>
      <c r="B42" s="17"/>
      <c r="C42" s="18"/>
      <c r="D42" s="42" t="s">
        <v>42</v>
      </c>
      <c r="E42" s="64">
        <v>0</v>
      </c>
      <c r="F42" s="62">
        <v>0</v>
      </c>
      <c r="G42" s="62">
        <v>0</v>
      </c>
      <c r="H42" s="62">
        <v>0</v>
      </c>
      <c r="I42" s="62">
        <v>57</v>
      </c>
      <c r="J42" s="39">
        <f t="shared" si="2"/>
        <v>57</v>
      </c>
      <c r="K42" s="39">
        <f t="shared" si="3"/>
        <v>1</v>
      </c>
      <c r="L42" s="39">
        <f t="array" aca="1" ref="L42" ca="1">SUM(LARGE(E42:I42,ROW(INDIRECT("1:4"))))</f>
        <v>57</v>
      </c>
      <c r="M42" s="50">
        <v>10</v>
      </c>
      <c r="N42" s="19"/>
      <c r="O42" s="20"/>
      <c r="P42" s="2"/>
      <c r="Q42" s="2"/>
      <c r="R42" s="2"/>
      <c r="T42" s="3"/>
      <c r="AI42" s="1"/>
      <c r="AJ42" s="1"/>
      <c r="AK42" s="1"/>
      <c r="AL42" s="1"/>
      <c r="AM42" s="1"/>
      <c r="AN42" s="1"/>
      <c r="AO42" s="4"/>
    </row>
    <row r="43" spans="1:41" ht="12" customHeight="1" x14ac:dyDescent="0.3">
      <c r="A43" s="16"/>
      <c r="B43" s="17"/>
      <c r="C43" s="18"/>
      <c r="D43" s="42" t="s">
        <v>43</v>
      </c>
      <c r="E43" s="64">
        <v>0</v>
      </c>
      <c r="F43" s="62">
        <v>43</v>
      </c>
      <c r="G43" s="62">
        <v>0</v>
      </c>
      <c r="H43" s="62">
        <v>0</v>
      </c>
      <c r="I43" s="62">
        <v>0</v>
      </c>
      <c r="J43" s="39">
        <f t="shared" si="2"/>
        <v>43</v>
      </c>
      <c r="K43" s="39">
        <f t="shared" si="3"/>
        <v>1</v>
      </c>
      <c r="L43" s="39">
        <f t="array" aca="1" ref="L43" ca="1">SUM(LARGE(E43:I43,ROW(INDIRECT("1:4"))))</f>
        <v>43</v>
      </c>
      <c r="M43" s="50">
        <v>11</v>
      </c>
      <c r="N43" s="19"/>
      <c r="O43" s="20"/>
      <c r="P43" s="2"/>
      <c r="Q43" s="2"/>
      <c r="R43" s="2"/>
      <c r="T43" s="3"/>
      <c r="AI43" s="1"/>
      <c r="AJ43" s="1"/>
      <c r="AK43" s="1"/>
      <c r="AL43" s="1"/>
      <c r="AM43" s="1"/>
      <c r="AN43" s="1"/>
      <c r="AO43" s="4"/>
    </row>
    <row r="44" spans="1:41" ht="12" customHeight="1" x14ac:dyDescent="0.3">
      <c r="A44" s="16"/>
      <c r="B44" s="17"/>
      <c r="C44" s="18"/>
      <c r="D44" s="42" t="s">
        <v>44</v>
      </c>
      <c r="E44" s="64">
        <v>0</v>
      </c>
      <c r="F44" s="62">
        <v>0</v>
      </c>
      <c r="G44" s="62">
        <v>0</v>
      </c>
      <c r="H44" s="62">
        <v>0</v>
      </c>
      <c r="I44" s="62">
        <v>18</v>
      </c>
      <c r="J44" s="39">
        <f t="shared" si="2"/>
        <v>18</v>
      </c>
      <c r="K44" s="39">
        <f t="shared" si="3"/>
        <v>1</v>
      </c>
      <c r="L44" s="39">
        <f t="array" aca="1" ref="L44" ca="1">SUM(LARGE(E44:I44,ROW(INDIRECT("1:4"))))</f>
        <v>18</v>
      </c>
      <c r="M44" s="50">
        <v>12</v>
      </c>
      <c r="N44" s="19"/>
      <c r="O44" s="20"/>
      <c r="P44" s="2"/>
      <c r="Q44" s="2"/>
      <c r="R44" s="2"/>
      <c r="T44" s="3"/>
      <c r="AI44" s="1"/>
      <c r="AJ44" s="1"/>
      <c r="AK44" s="1"/>
      <c r="AL44" s="1"/>
      <c r="AM44" s="1"/>
      <c r="AN44" s="1"/>
      <c r="AO44" s="4"/>
    </row>
    <row r="45" spans="1:41" ht="12" customHeight="1" x14ac:dyDescent="0.3">
      <c r="A45" s="16"/>
      <c r="B45" s="17"/>
      <c r="C45" s="18"/>
      <c r="D45" s="42" t="s">
        <v>45</v>
      </c>
      <c r="E45" s="64">
        <v>0</v>
      </c>
      <c r="F45" s="62">
        <v>0</v>
      </c>
      <c r="G45" s="62">
        <v>0</v>
      </c>
      <c r="H45" s="62">
        <v>0</v>
      </c>
      <c r="I45" s="62">
        <v>11</v>
      </c>
      <c r="J45" s="39">
        <f t="shared" si="2"/>
        <v>11</v>
      </c>
      <c r="K45" s="39">
        <f t="shared" si="3"/>
        <v>1</v>
      </c>
      <c r="L45" s="39">
        <f t="array" aca="1" ref="L45" ca="1">SUM(LARGE(E45:I45,ROW(INDIRECT("1:4"))))</f>
        <v>11</v>
      </c>
      <c r="M45" s="50">
        <v>13</v>
      </c>
      <c r="N45" s="19"/>
      <c r="O45" s="20"/>
      <c r="P45" s="2"/>
      <c r="Q45" s="2"/>
      <c r="R45" s="2"/>
      <c r="T45" s="3"/>
      <c r="AI45" s="1"/>
      <c r="AJ45" s="1"/>
      <c r="AK45" s="1"/>
      <c r="AL45" s="1"/>
      <c r="AM45" s="1"/>
      <c r="AN45" s="1"/>
      <c r="AO45" s="4"/>
    </row>
    <row r="46" spans="1:41" ht="12" customHeight="1" x14ac:dyDescent="0.3">
      <c r="A46" s="16"/>
      <c r="B46" s="17"/>
      <c r="C46" s="18"/>
      <c r="D46" s="40"/>
      <c r="E46" s="38"/>
      <c r="F46" s="39"/>
      <c r="G46" s="39"/>
      <c r="H46" s="39"/>
      <c r="I46" s="39"/>
      <c r="J46" s="39"/>
      <c r="K46" s="39"/>
      <c r="L46" s="39"/>
      <c r="M46" s="46"/>
      <c r="N46" s="19"/>
      <c r="O46" s="20"/>
      <c r="P46" s="2"/>
      <c r="Q46" s="2"/>
      <c r="R46" s="2"/>
      <c r="T46" s="3"/>
      <c r="AI46" s="1"/>
      <c r="AJ46" s="1"/>
      <c r="AK46" s="1"/>
      <c r="AL46" s="1"/>
      <c r="AM46" s="1"/>
      <c r="AN46" s="1"/>
      <c r="AO46" s="4"/>
    </row>
    <row r="47" spans="1:41" ht="5.0999999999999996" customHeight="1" x14ac:dyDescent="0.25">
      <c r="B47" s="5"/>
      <c r="C47" s="8"/>
      <c r="D47" s="8"/>
      <c r="E47" s="8"/>
      <c r="F47" s="9"/>
      <c r="G47" s="8"/>
      <c r="H47" s="10"/>
      <c r="I47" s="10"/>
      <c r="J47" s="10"/>
      <c r="K47" s="10"/>
      <c r="L47" s="10"/>
      <c r="M47" s="8"/>
      <c r="N47" s="10"/>
      <c r="O47" s="7"/>
      <c r="P47" s="2"/>
      <c r="Q47" s="2"/>
      <c r="R47" s="2"/>
      <c r="T47" s="3"/>
      <c r="AI47" s="1"/>
      <c r="AJ47" s="1"/>
      <c r="AK47" s="1"/>
      <c r="AL47" s="1"/>
      <c r="AM47" s="1"/>
      <c r="AN47" s="1"/>
      <c r="AO47" s="4"/>
    </row>
    <row r="48" spans="1:41" ht="5.0999999999999996" customHeight="1" x14ac:dyDescent="0.25">
      <c r="B48" s="5"/>
      <c r="C48" s="5"/>
      <c r="D48" s="5"/>
      <c r="E48" s="5"/>
      <c r="F48" s="6"/>
      <c r="G48" s="5"/>
      <c r="H48" s="7"/>
      <c r="I48" s="7"/>
      <c r="J48" s="7"/>
      <c r="K48" s="7"/>
      <c r="L48" s="7"/>
      <c r="M48" s="5"/>
      <c r="N48" s="7"/>
      <c r="O48" s="7"/>
      <c r="P48" s="2"/>
      <c r="Q48" s="2"/>
      <c r="R48" s="2"/>
      <c r="T48" s="3"/>
      <c r="AI48" s="1"/>
      <c r="AJ48" s="1"/>
      <c r="AK48" s="1"/>
      <c r="AL48" s="1"/>
      <c r="AM48" s="1"/>
      <c r="AN48" s="1"/>
      <c r="AO48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D871B-25E5-4184-A316-7F262F119F45}">
  <dimension ref="B2:J70"/>
  <sheetViews>
    <sheetView workbookViewId="0">
      <selection activeCell="A2" sqref="A2"/>
    </sheetView>
  </sheetViews>
  <sheetFormatPr defaultRowHeight="13.2" x14ac:dyDescent="0.25"/>
  <cols>
    <col min="2" max="2" width="23.33203125" customWidth="1"/>
    <col min="3" max="3" width="9" customWidth="1"/>
    <col min="7" max="7" width="19.109375" bestFit="1" customWidth="1"/>
  </cols>
  <sheetData>
    <row r="2" spans="2:10" ht="13.8" x14ac:dyDescent="0.3">
      <c r="B2" s="57" t="s">
        <v>2</v>
      </c>
      <c r="C2" s="58" t="s">
        <v>46</v>
      </c>
      <c r="D2" s="59"/>
      <c r="E2" s="60"/>
      <c r="F2" s="59"/>
      <c r="G2" s="59" t="s">
        <v>47</v>
      </c>
      <c r="H2" s="58"/>
      <c r="I2" s="59"/>
      <c r="J2" s="61"/>
    </row>
    <row r="3" spans="2:10" ht="13.8" x14ac:dyDescent="0.3">
      <c r="B3" s="51" t="s">
        <v>48</v>
      </c>
      <c r="C3" s="52" t="s">
        <v>49</v>
      </c>
      <c r="D3" s="53" t="s">
        <v>50</v>
      </c>
      <c r="E3" s="53" t="s">
        <v>51</v>
      </c>
      <c r="F3" s="54"/>
      <c r="G3" s="55" t="s">
        <v>52</v>
      </c>
      <c r="H3" s="52" t="s">
        <v>49</v>
      </c>
      <c r="I3" s="53" t="s">
        <v>50</v>
      </c>
      <c r="J3" s="56" t="s">
        <v>51</v>
      </c>
    </row>
    <row r="4" spans="2:10" ht="13.8" x14ac:dyDescent="0.3">
      <c r="B4" s="21" t="s">
        <v>21</v>
      </c>
      <c r="C4" s="48">
        <v>2.3633217592592595E-2</v>
      </c>
      <c r="D4" s="32">
        <v>101</v>
      </c>
      <c r="E4" s="33">
        <v>5</v>
      </c>
      <c r="F4" s="22"/>
      <c r="G4" s="23" t="s">
        <v>33</v>
      </c>
      <c r="H4" s="48">
        <v>1.6995138888888889E-2</v>
      </c>
      <c r="I4" s="32">
        <v>67</v>
      </c>
      <c r="J4" s="34">
        <v>9</v>
      </c>
    </row>
    <row r="5" spans="2:10" ht="13.8" x14ac:dyDescent="0.3">
      <c r="B5" s="24" t="s">
        <v>13</v>
      </c>
      <c r="C5" s="49">
        <v>2.6620833333333333E-2</v>
      </c>
      <c r="D5" s="32">
        <v>90</v>
      </c>
      <c r="E5" s="35">
        <v>16</v>
      </c>
      <c r="F5" s="25"/>
      <c r="G5" s="26" t="s">
        <v>34</v>
      </c>
      <c r="H5" s="49">
        <v>1.7343981481481481E-2</v>
      </c>
      <c r="I5" s="32">
        <v>65</v>
      </c>
      <c r="J5" s="36">
        <v>11</v>
      </c>
    </row>
    <row r="6" spans="2:10" ht="13.8" x14ac:dyDescent="0.3">
      <c r="B6" s="24" t="s">
        <v>14</v>
      </c>
      <c r="C6" s="49">
        <v>2.7525115740740739E-2</v>
      </c>
      <c r="D6" s="32">
        <v>82</v>
      </c>
      <c r="E6" s="35">
        <v>24</v>
      </c>
      <c r="F6" s="25"/>
      <c r="G6" s="26" t="s">
        <v>35</v>
      </c>
      <c r="H6" s="49">
        <v>1.8546990740740742E-2</v>
      </c>
      <c r="I6" s="32">
        <v>54</v>
      </c>
      <c r="J6" s="36">
        <v>22</v>
      </c>
    </row>
    <row r="7" spans="2:10" ht="13.8" x14ac:dyDescent="0.3">
      <c r="B7" s="24" t="s">
        <v>19</v>
      </c>
      <c r="C7" s="49">
        <v>2.8932870370370373E-2</v>
      </c>
      <c r="D7" s="32">
        <v>65</v>
      </c>
      <c r="E7" s="35">
        <v>41</v>
      </c>
      <c r="F7" s="25"/>
      <c r="G7" s="26" t="s">
        <v>36</v>
      </c>
      <c r="H7" s="49">
        <v>2.0213657407407406E-2</v>
      </c>
      <c r="I7" s="32">
        <v>45</v>
      </c>
      <c r="J7" s="36">
        <v>31</v>
      </c>
    </row>
    <row r="8" spans="2:10" ht="13.8" x14ac:dyDescent="0.3">
      <c r="B8" s="24" t="s">
        <v>16</v>
      </c>
      <c r="C8" s="49">
        <v>3.0606597222222226E-2</v>
      </c>
      <c r="D8" s="32">
        <v>53</v>
      </c>
      <c r="E8" s="35">
        <v>53</v>
      </c>
      <c r="F8" s="25"/>
      <c r="G8" s="26" t="s">
        <v>37</v>
      </c>
      <c r="H8" s="49">
        <v>2.0959837962962965E-2</v>
      </c>
      <c r="I8" s="32">
        <v>37</v>
      </c>
      <c r="J8" s="36">
        <v>39</v>
      </c>
    </row>
    <row r="9" spans="2:10" ht="13.8" x14ac:dyDescent="0.3">
      <c r="B9" s="24" t="s">
        <v>20</v>
      </c>
      <c r="C9" s="49">
        <v>3.0813657407407408E-2</v>
      </c>
      <c r="D9" s="32">
        <v>51</v>
      </c>
      <c r="E9" s="35">
        <v>55</v>
      </c>
      <c r="F9" s="25"/>
      <c r="G9" s="26" t="s">
        <v>38</v>
      </c>
      <c r="H9" s="49">
        <v>2.0967129629629631E-2</v>
      </c>
      <c r="I9" s="32">
        <v>36</v>
      </c>
      <c r="J9" s="36">
        <v>40</v>
      </c>
    </row>
    <row r="10" spans="2:10" ht="13.8" x14ac:dyDescent="0.3">
      <c r="B10" s="24" t="s">
        <v>18</v>
      </c>
      <c r="C10" s="49">
        <v>3.0874074074074071E-2</v>
      </c>
      <c r="D10" s="32">
        <v>48</v>
      </c>
      <c r="E10" s="35">
        <v>58</v>
      </c>
      <c r="F10" s="25"/>
      <c r="G10" s="26" t="s">
        <v>39</v>
      </c>
      <c r="H10" s="49">
        <v>2.299583333333333E-2</v>
      </c>
      <c r="I10" s="32">
        <v>27</v>
      </c>
      <c r="J10" s="36">
        <v>49</v>
      </c>
    </row>
    <row r="11" spans="2:10" ht="13.8" x14ac:dyDescent="0.3">
      <c r="B11" s="24" t="s">
        <v>23</v>
      </c>
      <c r="C11" s="49">
        <v>3.4098842592592597E-2</v>
      </c>
      <c r="D11" s="32">
        <v>25</v>
      </c>
      <c r="E11" s="35">
        <v>81</v>
      </c>
      <c r="F11" s="25"/>
      <c r="G11" s="26"/>
      <c r="H11" s="49"/>
      <c r="I11" s="32"/>
      <c r="J11" s="36"/>
    </row>
    <row r="12" spans="2:10" ht="13.8" x14ac:dyDescent="0.3">
      <c r="B12" s="27"/>
      <c r="C12" s="28"/>
      <c r="D12" s="29"/>
      <c r="E12" s="29"/>
      <c r="F12" s="30"/>
      <c r="G12" s="29"/>
      <c r="H12" s="28"/>
      <c r="I12" s="29"/>
      <c r="J12" s="31"/>
    </row>
    <row r="14" spans="2:10" ht="13.8" x14ac:dyDescent="0.3">
      <c r="B14" s="57" t="s">
        <v>3</v>
      </c>
      <c r="C14" s="58" t="s">
        <v>53</v>
      </c>
      <c r="D14" s="59"/>
      <c r="E14" s="60"/>
      <c r="F14" s="59"/>
      <c r="G14" s="59" t="s">
        <v>54</v>
      </c>
      <c r="H14" s="58"/>
      <c r="I14" s="59"/>
      <c r="J14" s="61"/>
    </row>
    <row r="15" spans="2:10" ht="13.8" x14ac:dyDescent="0.3">
      <c r="B15" s="51" t="s">
        <v>48</v>
      </c>
      <c r="C15" s="52" t="s">
        <v>49</v>
      </c>
      <c r="D15" s="53" t="s">
        <v>50</v>
      </c>
      <c r="E15" s="53" t="s">
        <v>51</v>
      </c>
      <c r="F15" s="54"/>
      <c r="G15" s="55" t="s">
        <v>52</v>
      </c>
      <c r="H15" s="52" t="s">
        <v>49</v>
      </c>
      <c r="I15" s="53" t="s">
        <v>50</v>
      </c>
      <c r="J15" s="56" t="s">
        <v>51</v>
      </c>
    </row>
    <row r="16" spans="2:10" ht="13.8" x14ac:dyDescent="0.3">
      <c r="B16" s="21" t="s">
        <v>12</v>
      </c>
      <c r="C16" s="48">
        <v>2.4639930555555554E-2</v>
      </c>
      <c r="D16" s="32">
        <v>120</v>
      </c>
      <c r="E16" s="33">
        <v>8</v>
      </c>
      <c r="F16" s="22"/>
      <c r="G16" s="23" t="s">
        <v>33</v>
      </c>
      <c r="H16" s="48">
        <v>1.7761805555555555E-2</v>
      </c>
      <c r="I16" s="32">
        <v>68</v>
      </c>
      <c r="J16" s="34">
        <v>3</v>
      </c>
    </row>
    <row r="17" spans="2:10" ht="13.8" x14ac:dyDescent="0.3">
      <c r="B17" s="24" t="s">
        <v>13</v>
      </c>
      <c r="C17" s="49">
        <v>2.6685300925925928E-2</v>
      </c>
      <c r="D17" s="32">
        <v>109</v>
      </c>
      <c r="E17" s="35">
        <v>19</v>
      </c>
      <c r="F17" s="25"/>
      <c r="G17" s="26" t="s">
        <v>34</v>
      </c>
      <c r="H17" s="49">
        <v>1.7998842592592591E-2</v>
      </c>
      <c r="I17" s="32">
        <v>66</v>
      </c>
      <c r="J17" s="36">
        <v>5</v>
      </c>
    </row>
    <row r="18" spans="2:10" ht="13.8" x14ac:dyDescent="0.3">
      <c r="B18" s="24" t="s">
        <v>15</v>
      </c>
      <c r="C18" s="49">
        <v>2.7620601851851848E-2</v>
      </c>
      <c r="D18" s="32">
        <v>101</v>
      </c>
      <c r="E18" s="35">
        <v>27</v>
      </c>
      <c r="F18" s="25"/>
      <c r="G18" s="26" t="s">
        <v>35</v>
      </c>
      <c r="H18" s="49">
        <v>1.9762731481481482E-2</v>
      </c>
      <c r="I18" s="32">
        <v>61</v>
      </c>
      <c r="J18" s="36">
        <v>10</v>
      </c>
    </row>
    <row r="19" spans="2:10" ht="13.8" x14ac:dyDescent="0.3">
      <c r="B19" s="24" t="s">
        <v>14</v>
      </c>
      <c r="C19" s="49">
        <v>2.769351851851852E-2</v>
      </c>
      <c r="D19" s="32">
        <v>100</v>
      </c>
      <c r="E19" s="35">
        <v>28</v>
      </c>
      <c r="F19" s="25"/>
      <c r="G19" s="26" t="s">
        <v>36</v>
      </c>
      <c r="H19" s="49">
        <v>2.0557291666666668E-2</v>
      </c>
      <c r="I19" s="32">
        <v>55</v>
      </c>
      <c r="J19" s="36">
        <v>16</v>
      </c>
    </row>
    <row r="20" spans="2:10" ht="13.8" x14ac:dyDescent="0.3">
      <c r="B20" s="24" t="s">
        <v>19</v>
      </c>
      <c r="C20" s="49">
        <v>2.9204861111111109E-2</v>
      </c>
      <c r="D20" s="32">
        <v>84</v>
      </c>
      <c r="E20" s="35">
        <v>44</v>
      </c>
      <c r="F20" s="25"/>
      <c r="G20" s="26" t="s">
        <v>43</v>
      </c>
      <c r="H20" s="49">
        <v>2.1553356481481479E-2</v>
      </c>
      <c r="I20" s="32">
        <v>43</v>
      </c>
      <c r="J20" s="36">
        <v>28</v>
      </c>
    </row>
    <row r="21" spans="2:10" ht="13.8" x14ac:dyDescent="0.3">
      <c r="B21" s="24" t="s">
        <v>16</v>
      </c>
      <c r="C21" s="49">
        <v>3.0252546296296298E-2</v>
      </c>
      <c r="D21" s="32">
        <v>74</v>
      </c>
      <c r="E21" s="35">
        <v>54</v>
      </c>
      <c r="F21" s="25"/>
      <c r="G21" s="26" t="s">
        <v>38</v>
      </c>
      <c r="H21" s="49">
        <v>2.2091898148148149E-2</v>
      </c>
      <c r="I21" s="32">
        <v>36</v>
      </c>
      <c r="J21" s="36">
        <v>35</v>
      </c>
    </row>
    <row r="22" spans="2:10" ht="13.8" x14ac:dyDescent="0.3">
      <c r="B22" s="24" t="s">
        <v>22</v>
      </c>
      <c r="C22" s="49">
        <v>3.0377777777777778E-2</v>
      </c>
      <c r="D22" s="32">
        <v>72</v>
      </c>
      <c r="E22" s="35">
        <v>56</v>
      </c>
      <c r="F22" s="25"/>
      <c r="G22" s="26" t="s">
        <v>39</v>
      </c>
      <c r="H22" s="49">
        <v>2.4320717592592592E-2</v>
      </c>
      <c r="I22" s="32">
        <v>19</v>
      </c>
      <c r="J22" s="36">
        <v>52</v>
      </c>
    </row>
    <row r="23" spans="2:10" ht="13.8" x14ac:dyDescent="0.3">
      <c r="B23" s="24" t="s">
        <v>18</v>
      </c>
      <c r="C23" s="49">
        <v>3.137627314814815E-2</v>
      </c>
      <c r="D23" s="32">
        <v>54</v>
      </c>
      <c r="E23" s="35">
        <v>74</v>
      </c>
      <c r="F23" s="25"/>
      <c r="G23" s="26"/>
      <c r="H23" s="49"/>
      <c r="I23" s="32"/>
      <c r="J23" s="36"/>
    </row>
    <row r="24" spans="2:10" ht="13.8" x14ac:dyDescent="0.3">
      <c r="B24" s="24" t="s">
        <v>17</v>
      </c>
      <c r="C24" s="49">
        <v>3.1643287037037039E-2</v>
      </c>
      <c r="D24" s="32">
        <v>51</v>
      </c>
      <c r="E24" s="35">
        <v>77</v>
      </c>
      <c r="F24" s="25"/>
      <c r="G24" s="26"/>
      <c r="H24" s="49"/>
      <c r="I24" s="32"/>
      <c r="J24" s="36"/>
    </row>
    <row r="25" spans="2:10" ht="13.8" x14ac:dyDescent="0.3">
      <c r="B25" s="24" t="s">
        <v>29</v>
      </c>
      <c r="C25" s="49">
        <v>3.5732175925925924E-2</v>
      </c>
      <c r="D25" s="32">
        <v>18</v>
      </c>
      <c r="E25" s="35">
        <v>110</v>
      </c>
      <c r="F25" s="25"/>
      <c r="G25" s="26"/>
      <c r="H25" s="49"/>
      <c r="I25" s="32"/>
      <c r="J25" s="36"/>
    </row>
    <row r="26" spans="2:10" ht="13.8" x14ac:dyDescent="0.3">
      <c r="B26" s="24" t="s">
        <v>31</v>
      </c>
      <c r="C26" s="49">
        <v>4.0142361111111115E-2</v>
      </c>
      <c r="D26" s="32">
        <v>2</v>
      </c>
      <c r="E26" s="35">
        <v>126</v>
      </c>
      <c r="F26" s="25"/>
      <c r="G26" s="26"/>
      <c r="H26" s="49"/>
      <c r="I26" s="32"/>
      <c r="J26" s="36"/>
    </row>
    <row r="27" spans="2:10" ht="13.8" x14ac:dyDescent="0.3">
      <c r="B27" s="27"/>
      <c r="C27" s="28"/>
      <c r="D27" s="29"/>
      <c r="E27" s="29"/>
      <c r="F27" s="30"/>
      <c r="G27" s="29"/>
      <c r="H27" s="28"/>
      <c r="I27" s="29"/>
      <c r="J27" s="31"/>
    </row>
    <row r="29" spans="2:10" ht="13.8" x14ac:dyDescent="0.3">
      <c r="B29" s="57" t="s">
        <v>4</v>
      </c>
      <c r="C29" s="58" t="s">
        <v>55</v>
      </c>
      <c r="D29" s="59"/>
      <c r="E29" s="60"/>
      <c r="F29" s="59"/>
      <c r="G29" s="59" t="s">
        <v>56</v>
      </c>
      <c r="H29" s="58"/>
      <c r="I29" s="59"/>
      <c r="J29" s="61"/>
    </row>
    <row r="30" spans="2:10" ht="13.8" x14ac:dyDescent="0.3">
      <c r="B30" s="51" t="s">
        <v>48</v>
      </c>
      <c r="C30" s="52" t="s">
        <v>49</v>
      </c>
      <c r="D30" s="53" t="s">
        <v>50</v>
      </c>
      <c r="E30" s="53" t="s">
        <v>51</v>
      </c>
      <c r="F30" s="54"/>
      <c r="G30" s="55" t="s">
        <v>52</v>
      </c>
      <c r="H30" s="52" t="s">
        <v>49</v>
      </c>
      <c r="I30" s="53" t="s">
        <v>50</v>
      </c>
      <c r="J30" s="56" t="s">
        <v>51</v>
      </c>
    </row>
    <row r="31" spans="2:10" ht="13.8" x14ac:dyDescent="0.3">
      <c r="B31" s="21" t="s">
        <v>12</v>
      </c>
      <c r="C31" s="48">
        <v>2.4021527777777777E-2</v>
      </c>
      <c r="D31" s="32">
        <v>91</v>
      </c>
      <c r="E31" s="33">
        <v>7</v>
      </c>
      <c r="F31" s="22"/>
      <c r="G31" s="23" t="s">
        <v>34</v>
      </c>
      <c r="H31" s="48">
        <v>1.6126851851851851E-2</v>
      </c>
      <c r="I31" s="32">
        <v>53</v>
      </c>
      <c r="J31" s="34">
        <v>8</v>
      </c>
    </row>
    <row r="32" spans="2:10" ht="13.8" x14ac:dyDescent="0.3">
      <c r="B32" s="24" t="s">
        <v>13</v>
      </c>
      <c r="C32" s="49">
        <v>2.5971296296296294E-2</v>
      </c>
      <c r="D32" s="32">
        <v>81</v>
      </c>
      <c r="E32" s="35">
        <v>17</v>
      </c>
      <c r="F32" s="25"/>
      <c r="G32" s="26" t="s">
        <v>35</v>
      </c>
      <c r="H32" s="49">
        <v>1.7355787037037038E-2</v>
      </c>
      <c r="I32" s="32">
        <v>48</v>
      </c>
      <c r="J32" s="36">
        <v>13</v>
      </c>
    </row>
    <row r="33" spans="2:10" ht="13.8" x14ac:dyDescent="0.3">
      <c r="B33" s="24" t="s">
        <v>15</v>
      </c>
      <c r="C33" s="49">
        <v>2.6793055555555556E-2</v>
      </c>
      <c r="D33" s="32">
        <v>75</v>
      </c>
      <c r="E33" s="35">
        <v>23</v>
      </c>
      <c r="F33" s="25"/>
      <c r="G33" s="26" t="s">
        <v>36</v>
      </c>
      <c r="H33" s="49">
        <v>1.8240856481481483E-2</v>
      </c>
      <c r="I33" s="32">
        <v>43</v>
      </c>
      <c r="J33" s="36">
        <v>18</v>
      </c>
    </row>
    <row r="34" spans="2:10" ht="13.8" x14ac:dyDescent="0.3">
      <c r="B34" s="24" t="s">
        <v>14</v>
      </c>
      <c r="C34" s="49">
        <v>2.7657870370370371E-2</v>
      </c>
      <c r="D34" s="32">
        <v>69</v>
      </c>
      <c r="E34" s="35">
        <v>29</v>
      </c>
      <c r="F34" s="25"/>
      <c r="G34" s="26" t="s">
        <v>37</v>
      </c>
      <c r="H34" s="49">
        <v>1.9033564814814816E-2</v>
      </c>
      <c r="I34" s="32">
        <v>34</v>
      </c>
      <c r="J34" s="36">
        <v>27</v>
      </c>
    </row>
    <row r="35" spans="2:10" ht="13.8" x14ac:dyDescent="0.3">
      <c r="B35" s="24" t="s">
        <v>22</v>
      </c>
      <c r="C35" s="49">
        <v>2.8376620370370368E-2</v>
      </c>
      <c r="D35" s="32">
        <v>64</v>
      </c>
      <c r="E35" s="35">
        <v>34</v>
      </c>
      <c r="F35" s="25"/>
      <c r="G35" s="26" t="s">
        <v>39</v>
      </c>
      <c r="H35" s="49">
        <v>2.0245601851851851E-2</v>
      </c>
      <c r="I35" s="32">
        <v>23</v>
      </c>
      <c r="J35" s="36">
        <v>38</v>
      </c>
    </row>
    <row r="36" spans="2:10" ht="13.8" x14ac:dyDescent="0.3">
      <c r="B36" s="24" t="s">
        <v>17</v>
      </c>
      <c r="C36" s="49">
        <v>3.0129629629629628E-2</v>
      </c>
      <c r="D36" s="32">
        <v>46</v>
      </c>
      <c r="E36" s="35">
        <v>52</v>
      </c>
      <c r="F36" s="25"/>
      <c r="G36" s="26"/>
      <c r="H36" s="49"/>
      <c r="I36" s="32"/>
      <c r="J36" s="36"/>
    </row>
    <row r="37" spans="2:10" ht="13.8" x14ac:dyDescent="0.3">
      <c r="B37" s="24" t="s">
        <v>20</v>
      </c>
      <c r="C37" s="49">
        <v>3.0278472222222224E-2</v>
      </c>
      <c r="D37" s="32">
        <v>45</v>
      </c>
      <c r="E37" s="35">
        <v>53</v>
      </c>
      <c r="F37" s="25"/>
      <c r="G37" s="26"/>
      <c r="H37" s="49"/>
      <c r="I37" s="32"/>
      <c r="J37" s="36"/>
    </row>
    <row r="38" spans="2:10" ht="13.8" x14ac:dyDescent="0.3">
      <c r="B38" s="24" t="s">
        <v>18</v>
      </c>
      <c r="C38" s="49">
        <v>3.167222222222222E-2</v>
      </c>
      <c r="D38" s="32">
        <v>30</v>
      </c>
      <c r="E38" s="35">
        <v>68</v>
      </c>
      <c r="F38" s="25"/>
      <c r="G38" s="26"/>
      <c r="H38" s="49"/>
      <c r="I38" s="32"/>
      <c r="J38" s="36"/>
    </row>
    <row r="39" spans="2:10" ht="13.8" x14ac:dyDescent="0.3">
      <c r="B39" s="27"/>
      <c r="C39" s="28"/>
      <c r="D39" s="29"/>
      <c r="E39" s="29"/>
      <c r="F39" s="30"/>
      <c r="G39" s="29"/>
      <c r="H39" s="28"/>
      <c r="I39" s="29"/>
      <c r="J39" s="31"/>
    </row>
    <row r="41" spans="2:10" ht="13.8" x14ac:dyDescent="0.3">
      <c r="B41" s="57" t="s">
        <v>5</v>
      </c>
      <c r="C41" s="58" t="s">
        <v>57</v>
      </c>
      <c r="D41" s="59"/>
      <c r="E41" s="60"/>
      <c r="F41" s="59"/>
      <c r="G41" s="59" t="s">
        <v>58</v>
      </c>
      <c r="H41" s="58"/>
      <c r="I41" s="59"/>
      <c r="J41" s="61"/>
    </row>
    <row r="42" spans="2:10" ht="13.8" x14ac:dyDescent="0.3">
      <c r="B42" s="51" t="s">
        <v>48</v>
      </c>
      <c r="C42" s="52" t="s">
        <v>49</v>
      </c>
      <c r="D42" s="53" t="s">
        <v>50</v>
      </c>
      <c r="E42" s="53" t="s">
        <v>51</v>
      </c>
      <c r="F42" s="54"/>
      <c r="G42" s="55" t="s">
        <v>52</v>
      </c>
      <c r="H42" s="52" t="s">
        <v>49</v>
      </c>
      <c r="I42" s="53" t="s">
        <v>50</v>
      </c>
      <c r="J42" s="56" t="s">
        <v>51</v>
      </c>
    </row>
    <row r="43" spans="2:10" ht="13.8" x14ac:dyDescent="0.3">
      <c r="B43" s="21" t="s">
        <v>21</v>
      </c>
      <c r="C43" s="65">
        <v>1.4527777777777777</v>
      </c>
      <c r="D43" s="32">
        <v>110</v>
      </c>
      <c r="E43" s="33">
        <v>3</v>
      </c>
      <c r="F43" s="22"/>
      <c r="G43" s="23" t="s">
        <v>33</v>
      </c>
      <c r="H43" s="65">
        <v>0.97569444444444453</v>
      </c>
      <c r="I43" s="32">
        <v>61</v>
      </c>
      <c r="J43" s="34">
        <v>7</v>
      </c>
    </row>
    <row r="44" spans="2:10" ht="13.8" x14ac:dyDescent="0.3">
      <c r="B44" s="24" t="s">
        <v>12</v>
      </c>
      <c r="C44" s="66">
        <v>1.5201388888888889</v>
      </c>
      <c r="D44" s="32">
        <v>106</v>
      </c>
      <c r="E44" s="35">
        <v>7</v>
      </c>
      <c r="F44" s="25"/>
      <c r="G44" s="26" t="s">
        <v>34</v>
      </c>
      <c r="H44" s="66">
        <v>0.98125000000000007</v>
      </c>
      <c r="I44" s="32">
        <v>60</v>
      </c>
      <c r="J44" s="36">
        <v>8</v>
      </c>
    </row>
    <row r="45" spans="2:10" ht="13.8" x14ac:dyDescent="0.3">
      <c r="B45" s="24" t="s">
        <v>13</v>
      </c>
      <c r="C45" s="66">
        <v>1.7041666666666666</v>
      </c>
      <c r="D45" s="32">
        <v>84</v>
      </c>
      <c r="E45" s="35">
        <v>29</v>
      </c>
      <c r="F45" s="25"/>
      <c r="G45" s="26" t="s">
        <v>35</v>
      </c>
      <c r="H45" s="66">
        <v>1.0284722222222222</v>
      </c>
      <c r="I45" s="32">
        <v>55</v>
      </c>
      <c r="J45" s="36">
        <v>13</v>
      </c>
    </row>
    <row r="46" spans="2:10" ht="13.8" x14ac:dyDescent="0.3">
      <c r="B46" s="24" t="s">
        <v>15</v>
      </c>
      <c r="C46" s="66">
        <v>1.8131944444444443</v>
      </c>
      <c r="D46" s="32">
        <v>66</v>
      </c>
      <c r="E46" s="35">
        <v>47</v>
      </c>
      <c r="F46" s="25"/>
      <c r="G46" s="26" t="s">
        <v>40</v>
      </c>
      <c r="H46" s="66">
        <v>1.0659722222222221</v>
      </c>
      <c r="I46" s="32">
        <v>51</v>
      </c>
      <c r="J46" s="36">
        <v>17</v>
      </c>
    </row>
    <row r="47" spans="2:10" ht="13.8" x14ac:dyDescent="0.3">
      <c r="B47" s="24" t="s">
        <v>16</v>
      </c>
      <c r="C47" s="66">
        <v>1.9701388888888889</v>
      </c>
      <c r="D47" s="32">
        <v>40</v>
      </c>
      <c r="E47" s="35">
        <v>73</v>
      </c>
      <c r="F47" s="25"/>
      <c r="G47" s="26" t="s">
        <v>37</v>
      </c>
      <c r="H47" s="66">
        <v>1.1027777777777776</v>
      </c>
      <c r="I47" s="32">
        <v>45</v>
      </c>
      <c r="J47" s="36">
        <v>23</v>
      </c>
    </row>
    <row r="48" spans="2:10" ht="13.8" x14ac:dyDescent="0.3">
      <c r="B48" s="24" t="s">
        <v>20</v>
      </c>
      <c r="C48" s="66">
        <v>1.9763888888888888</v>
      </c>
      <c r="D48" s="32">
        <v>39</v>
      </c>
      <c r="E48" s="35">
        <v>74</v>
      </c>
      <c r="F48" s="25"/>
      <c r="G48" s="26" t="s">
        <v>36</v>
      </c>
      <c r="H48" s="66">
        <v>1.1222222222222222</v>
      </c>
      <c r="I48" s="32">
        <v>42</v>
      </c>
      <c r="J48" s="36">
        <v>26</v>
      </c>
    </row>
    <row r="49" spans="2:10" ht="13.8" x14ac:dyDescent="0.3">
      <c r="B49" s="24" t="s">
        <v>17</v>
      </c>
      <c r="C49" s="66">
        <v>2.0118055555555556</v>
      </c>
      <c r="D49" s="32">
        <v>37</v>
      </c>
      <c r="E49" s="35">
        <v>76</v>
      </c>
      <c r="F49" s="25"/>
      <c r="G49" s="26" t="s">
        <v>38</v>
      </c>
      <c r="H49" s="66">
        <v>1.1645833333333333</v>
      </c>
      <c r="I49" s="32">
        <v>34</v>
      </c>
      <c r="J49" s="36">
        <v>34</v>
      </c>
    </row>
    <row r="50" spans="2:10" ht="13.8" x14ac:dyDescent="0.3">
      <c r="B50" s="24" t="s">
        <v>18</v>
      </c>
      <c r="C50" s="66">
        <v>2.0729166666666665</v>
      </c>
      <c r="D50" s="32">
        <v>26</v>
      </c>
      <c r="E50" s="35">
        <v>87</v>
      </c>
      <c r="F50" s="25"/>
      <c r="G50" s="26"/>
      <c r="H50" s="49"/>
      <c r="I50" s="32"/>
      <c r="J50" s="36"/>
    </row>
    <row r="51" spans="2:10" ht="13.8" x14ac:dyDescent="0.3">
      <c r="B51" s="24" t="s">
        <v>30</v>
      </c>
      <c r="C51" s="66">
        <v>2.2222222222222223</v>
      </c>
      <c r="D51" s="32">
        <v>11</v>
      </c>
      <c r="E51" s="35">
        <v>102</v>
      </c>
      <c r="F51" s="25"/>
      <c r="G51" s="26"/>
      <c r="H51" s="49"/>
      <c r="I51" s="32"/>
      <c r="J51" s="36"/>
    </row>
    <row r="52" spans="2:10" ht="13.8" x14ac:dyDescent="0.3">
      <c r="B52" s="27"/>
      <c r="C52" s="28"/>
      <c r="D52" s="29"/>
      <c r="E52" s="29"/>
      <c r="F52" s="30"/>
      <c r="G52" s="29"/>
      <c r="H52" s="28"/>
      <c r="I52" s="29"/>
      <c r="J52" s="31"/>
    </row>
    <row r="54" spans="2:10" ht="13.8" x14ac:dyDescent="0.3">
      <c r="B54" s="57" t="s">
        <v>6</v>
      </c>
      <c r="C54" s="58" t="s">
        <v>59</v>
      </c>
      <c r="D54" s="59"/>
      <c r="E54" s="60"/>
      <c r="F54" s="59"/>
      <c r="G54" s="59" t="s">
        <v>60</v>
      </c>
      <c r="H54" s="58"/>
      <c r="I54" s="59"/>
      <c r="J54" s="61"/>
    </row>
    <row r="55" spans="2:10" ht="13.8" x14ac:dyDescent="0.3">
      <c r="B55" s="51" t="s">
        <v>48</v>
      </c>
      <c r="C55" s="52" t="s">
        <v>49</v>
      </c>
      <c r="D55" s="53" t="s">
        <v>50</v>
      </c>
      <c r="E55" s="53" t="s">
        <v>51</v>
      </c>
      <c r="F55" s="54"/>
      <c r="G55" s="55" t="s">
        <v>52</v>
      </c>
      <c r="H55" s="52" t="s">
        <v>49</v>
      </c>
      <c r="I55" s="53" t="s">
        <v>50</v>
      </c>
      <c r="J55" s="56" t="s">
        <v>51</v>
      </c>
    </row>
    <row r="56" spans="2:10" ht="13.8" x14ac:dyDescent="0.3">
      <c r="B56" s="21" t="s">
        <v>12</v>
      </c>
      <c r="C56" s="67" t="s">
        <v>61</v>
      </c>
      <c r="D56" s="32">
        <v>92</v>
      </c>
      <c r="E56" s="33">
        <v>6</v>
      </c>
      <c r="F56" s="22"/>
      <c r="G56" s="23" t="s">
        <v>33</v>
      </c>
      <c r="H56" s="33" t="s">
        <v>62</v>
      </c>
      <c r="I56" s="32">
        <v>66</v>
      </c>
      <c r="J56" s="34">
        <v>5</v>
      </c>
    </row>
    <row r="57" spans="2:10" ht="13.8" x14ac:dyDescent="0.3">
      <c r="B57" s="24" t="s">
        <v>13</v>
      </c>
      <c r="C57" s="68" t="s">
        <v>63</v>
      </c>
      <c r="D57" s="32">
        <v>79</v>
      </c>
      <c r="E57" s="35">
        <v>19</v>
      </c>
      <c r="F57" s="25"/>
      <c r="G57" s="26" t="s">
        <v>34</v>
      </c>
      <c r="H57" s="69">
        <v>28.01</v>
      </c>
      <c r="I57" s="32">
        <v>62</v>
      </c>
      <c r="J57" s="36">
        <v>9</v>
      </c>
    </row>
    <row r="58" spans="2:10" ht="13.8" x14ac:dyDescent="0.3">
      <c r="B58" s="24" t="s">
        <v>15</v>
      </c>
      <c r="C58" s="68" t="s">
        <v>64</v>
      </c>
      <c r="D58" s="32">
        <v>75</v>
      </c>
      <c r="E58" s="35">
        <v>23</v>
      </c>
      <c r="F58" s="25"/>
      <c r="G58" s="26" t="s">
        <v>41</v>
      </c>
      <c r="H58" s="69">
        <v>29.35</v>
      </c>
      <c r="I58" s="32">
        <v>59</v>
      </c>
      <c r="J58" s="36">
        <v>12</v>
      </c>
    </row>
    <row r="59" spans="2:10" ht="13.8" x14ac:dyDescent="0.3">
      <c r="B59" s="24" t="s">
        <v>14</v>
      </c>
      <c r="C59" s="68" t="s">
        <v>65</v>
      </c>
      <c r="D59" s="32">
        <v>71</v>
      </c>
      <c r="E59" s="35">
        <v>27</v>
      </c>
      <c r="F59" s="25"/>
      <c r="G59" s="26" t="s">
        <v>42</v>
      </c>
      <c r="H59" s="69">
        <v>29.58</v>
      </c>
      <c r="I59" s="32">
        <v>57</v>
      </c>
      <c r="J59" s="36">
        <v>14</v>
      </c>
    </row>
    <row r="60" spans="2:10" ht="13.8" x14ac:dyDescent="0.3">
      <c r="B60" s="24" t="s">
        <v>19</v>
      </c>
      <c r="C60" s="68" t="s">
        <v>66</v>
      </c>
      <c r="D60" s="32">
        <v>63</v>
      </c>
      <c r="E60" s="35">
        <v>35</v>
      </c>
      <c r="F60" s="25"/>
      <c r="G60" s="26" t="s">
        <v>35</v>
      </c>
      <c r="H60" s="69">
        <v>31.189999999999998</v>
      </c>
      <c r="I60" s="32">
        <v>54</v>
      </c>
      <c r="J60" s="36">
        <v>17</v>
      </c>
    </row>
    <row r="61" spans="2:10" ht="13.8" x14ac:dyDescent="0.3">
      <c r="B61" s="24" t="s">
        <v>24</v>
      </c>
      <c r="C61" s="68" t="s">
        <v>67</v>
      </c>
      <c r="D61" s="32">
        <v>62</v>
      </c>
      <c r="E61" s="35">
        <v>36</v>
      </c>
      <c r="F61" s="25"/>
      <c r="G61" s="26" t="s">
        <v>37</v>
      </c>
      <c r="H61" s="35" t="s">
        <v>68</v>
      </c>
      <c r="I61" s="32">
        <v>45</v>
      </c>
      <c r="J61" s="36">
        <v>26</v>
      </c>
    </row>
    <row r="62" spans="2:10" ht="13.8" x14ac:dyDescent="0.3">
      <c r="B62" s="24" t="s">
        <v>16</v>
      </c>
      <c r="C62" s="68" t="s">
        <v>69</v>
      </c>
      <c r="D62" s="32">
        <v>58</v>
      </c>
      <c r="E62" s="35">
        <v>40</v>
      </c>
      <c r="F62" s="25"/>
      <c r="G62" s="26" t="s">
        <v>40</v>
      </c>
      <c r="H62" s="69">
        <v>35.049999999999997</v>
      </c>
      <c r="I62" s="32">
        <v>38</v>
      </c>
      <c r="J62" s="36">
        <v>33</v>
      </c>
    </row>
    <row r="63" spans="2:10" ht="13.8" x14ac:dyDescent="0.3">
      <c r="B63" s="24" t="s">
        <v>25</v>
      </c>
      <c r="C63" s="68" t="s">
        <v>70</v>
      </c>
      <c r="D63" s="32">
        <v>57</v>
      </c>
      <c r="E63" s="35">
        <v>41</v>
      </c>
      <c r="F63" s="25"/>
      <c r="G63" s="26" t="s">
        <v>38</v>
      </c>
      <c r="H63" s="69">
        <v>37.06</v>
      </c>
      <c r="I63" s="32">
        <v>25</v>
      </c>
      <c r="J63" s="36">
        <v>46</v>
      </c>
    </row>
    <row r="64" spans="2:10" ht="13.8" x14ac:dyDescent="0.3">
      <c r="B64" s="24" t="s">
        <v>26</v>
      </c>
      <c r="C64" s="68" t="s">
        <v>71</v>
      </c>
      <c r="D64" s="32">
        <v>54</v>
      </c>
      <c r="E64" s="35">
        <v>44</v>
      </c>
      <c r="F64" s="25"/>
      <c r="G64" s="26" t="s">
        <v>44</v>
      </c>
      <c r="H64" s="69">
        <v>40.08</v>
      </c>
      <c r="I64" s="32">
        <v>18</v>
      </c>
      <c r="J64" s="36">
        <v>53</v>
      </c>
    </row>
    <row r="65" spans="2:10" ht="13.8" x14ac:dyDescent="0.3">
      <c r="B65" s="24" t="s">
        <v>27</v>
      </c>
      <c r="C65" s="68" t="s">
        <v>72</v>
      </c>
      <c r="D65" s="32">
        <v>43</v>
      </c>
      <c r="E65" s="35">
        <v>55</v>
      </c>
      <c r="F65" s="25"/>
      <c r="G65" s="26" t="s">
        <v>45</v>
      </c>
      <c r="H65" s="69">
        <v>44.11</v>
      </c>
      <c r="I65" s="32">
        <v>11</v>
      </c>
      <c r="J65" s="36">
        <v>60</v>
      </c>
    </row>
    <row r="66" spans="2:10" ht="13.8" x14ac:dyDescent="0.3">
      <c r="B66" s="24" t="s">
        <v>17</v>
      </c>
      <c r="C66" s="68" t="s">
        <v>73</v>
      </c>
      <c r="D66" s="32">
        <v>42</v>
      </c>
      <c r="E66" s="35">
        <v>56</v>
      </c>
      <c r="F66" s="25"/>
      <c r="G66" s="26"/>
      <c r="H66" s="49"/>
      <c r="I66" s="32"/>
      <c r="J66" s="36"/>
    </row>
    <row r="67" spans="2:10" ht="13.8" x14ac:dyDescent="0.3">
      <c r="B67" s="24" t="s">
        <v>20</v>
      </c>
      <c r="C67" s="68" t="s">
        <v>74</v>
      </c>
      <c r="D67" s="32">
        <v>35</v>
      </c>
      <c r="E67" s="35">
        <v>63</v>
      </c>
      <c r="F67" s="25"/>
      <c r="G67" s="26"/>
      <c r="H67" s="49"/>
      <c r="I67" s="32"/>
      <c r="J67" s="36"/>
    </row>
    <row r="68" spans="2:10" ht="13.8" x14ac:dyDescent="0.3">
      <c r="B68" s="24" t="s">
        <v>18</v>
      </c>
      <c r="C68" s="68" t="s">
        <v>75</v>
      </c>
      <c r="D68" s="32">
        <v>32</v>
      </c>
      <c r="E68" s="35">
        <v>66</v>
      </c>
      <c r="F68" s="25"/>
      <c r="G68" s="26"/>
      <c r="H68" s="49"/>
      <c r="I68" s="32"/>
      <c r="J68" s="36"/>
    </row>
    <row r="69" spans="2:10" ht="13.8" x14ac:dyDescent="0.3">
      <c r="B69" s="24" t="s">
        <v>28</v>
      </c>
      <c r="C69" s="68" t="s">
        <v>76</v>
      </c>
      <c r="D69" s="32">
        <v>21</v>
      </c>
      <c r="E69" s="35">
        <v>77</v>
      </c>
      <c r="F69" s="25"/>
      <c r="G69" s="26"/>
      <c r="H69" s="49"/>
      <c r="I69" s="32"/>
      <c r="J69" s="36"/>
    </row>
    <row r="70" spans="2:10" ht="13.8" x14ac:dyDescent="0.3">
      <c r="B70" s="27"/>
      <c r="C70" s="28"/>
      <c r="D70" s="29"/>
      <c r="E70" s="29"/>
      <c r="F70" s="30"/>
      <c r="G70" s="29"/>
      <c r="H70" s="28"/>
      <c r="I70" s="29"/>
      <c r="J70" s="31"/>
    </row>
  </sheetData>
  <pageMargins left="0.7" right="0.7" top="0.75" bottom="0.75" header="0.3" footer="0.3"/>
  <ignoredErrors>
    <ignoredError sqref="C56:C69 H56 H58:H6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F3678-503A-4C8B-BD80-52482A927DC9}">
  <dimension ref="A2:AO50"/>
  <sheetViews>
    <sheetView tabSelected="1" topLeftCell="A13" workbookViewId="0">
      <selection activeCell="I44" sqref="I44"/>
    </sheetView>
  </sheetViews>
  <sheetFormatPr defaultRowHeight="13.2" x14ac:dyDescent="0.25"/>
  <cols>
    <col min="2" max="2" width="1.33203125" customWidth="1"/>
    <col min="3" max="3" width="1.44140625" customWidth="1"/>
    <col min="4" max="4" width="17" bestFit="1" customWidth="1"/>
    <col min="12" max="12" width="11" customWidth="1"/>
    <col min="14" max="15" width="1.33203125" customWidth="1"/>
  </cols>
  <sheetData>
    <row r="2" spans="1:41" ht="5.0999999999999996" customHeight="1" x14ac:dyDescent="0.25">
      <c r="B2" s="5"/>
      <c r="C2" s="5"/>
      <c r="D2" s="5"/>
      <c r="E2" s="5"/>
      <c r="F2" s="6"/>
      <c r="G2" s="5"/>
      <c r="H2" s="7"/>
      <c r="I2" s="7"/>
      <c r="J2" s="7"/>
      <c r="K2" s="7"/>
      <c r="L2" s="7"/>
      <c r="M2" s="5"/>
      <c r="N2" s="7"/>
      <c r="O2" s="7"/>
      <c r="P2" s="2"/>
      <c r="Q2" s="2"/>
      <c r="R2" s="2"/>
      <c r="T2" s="3"/>
      <c r="AI2" s="1"/>
      <c r="AJ2" s="1"/>
      <c r="AK2" s="1"/>
      <c r="AL2" s="1"/>
      <c r="AM2" s="1"/>
      <c r="AN2" s="1"/>
      <c r="AO2" s="4"/>
    </row>
    <row r="3" spans="1:41" ht="8.4" customHeight="1" x14ac:dyDescent="0.25">
      <c r="B3" s="5"/>
      <c r="C3" s="8"/>
      <c r="D3" s="8" t="s">
        <v>0</v>
      </c>
      <c r="E3" s="8"/>
      <c r="F3" s="9"/>
      <c r="G3" s="8"/>
      <c r="H3" s="10"/>
      <c r="I3" s="10"/>
      <c r="J3" s="10"/>
      <c r="K3" s="10"/>
      <c r="L3" s="10"/>
      <c r="M3" s="8"/>
      <c r="N3" s="10"/>
      <c r="O3" s="7"/>
      <c r="P3" s="2"/>
      <c r="Q3" s="2"/>
      <c r="R3" s="2"/>
      <c r="T3" s="3"/>
      <c r="AI3" s="1"/>
      <c r="AJ3" s="1"/>
      <c r="AK3" s="1"/>
      <c r="AL3" s="1"/>
      <c r="AM3" s="1"/>
      <c r="AN3" s="1"/>
      <c r="AO3" s="4"/>
    </row>
    <row r="4" spans="1:41" ht="32.25" customHeight="1" x14ac:dyDescent="0.25">
      <c r="A4" s="11"/>
      <c r="B4" s="12"/>
      <c r="C4" s="13"/>
      <c r="D4" s="37" t="s">
        <v>1</v>
      </c>
      <c r="E4" s="37" t="s">
        <v>2</v>
      </c>
      <c r="F4" s="37" t="s">
        <v>3</v>
      </c>
      <c r="G4" s="37" t="s">
        <v>4</v>
      </c>
      <c r="H4" s="37" t="s">
        <v>5</v>
      </c>
      <c r="I4" s="37" t="s">
        <v>6</v>
      </c>
      <c r="J4" s="37" t="s">
        <v>7</v>
      </c>
      <c r="K4" s="37" t="s">
        <v>8</v>
      </c>
      <c r="L4" s="37" t="s">
        <v>9</v>
      </c>
      <c r="M4" s="37" t="s">
        <v>10</v>
      </c>
      <c r="N4" s="14"/>
      <c r="O4" s="15"/>
      <c r="P4" s="2"/>
      <c r="Q4" s="2" t="s">
        <v>11</v>
      </c>
      <c r="R4" s="2"/>
      <c r="T4" s="3"/>
      <c r="AI4" s="1"/>
      <c r="AJ4" s="1"/>
      <c r="AK4" s="1"/>
      <c r="AL4" s="1"/>
      <c r="AM4" s="1"/>
      <c r="AN4" s="1"/>
      <c r="AO4" s="4"/>
    </row>
    <row r="5" spans="1:41" ht="12" customHeight="1" x14ac:dyDescent="0.3">
      <c r="A5" s="16"/>
      <c r="B5" s="17"/>
      <c r="C5" s="18"/>
      <c r="D5" s="40" t="s">
        <v>13</v>
      </c>
      <c r="E5" s="76">
        <v>94</v>
      </c>
      <c r="F5" s="77">
        <v>99</v>
      </c>
      <c r="G5" s="77">
        <v>94</v>
      </c>
      <c r="H5" s="77">
        <v>88</v>
      </c>
      <c r="I5" s="77">
        <v>72</v>
      </c>
      <c r="J5" s="78">
        <f t="shared" ref="J5:J24" si="0">SUM(E5:I5)</f>
        <v>447</v>
      </c>
      <c r="K5" s="39">
        <f t="shared" ref="K5:K24" si="1">COUNTIF(E5:I5,"&gt;0")</f>
        <v>5</v>
      </c>
      <c r="L5" s="73" cm="1">
        <f t="array" aca="1" ref="L5" ca="1">IFERROR(SUM(SMALL(IF(E5:I5&lt;&gt;0,E5:I5),ROW(INDIRECT("1:4")))), SUMIF(E5:I5,"&lt;&gt;0"))</f>
        <v>348</v>
      </c>
      <c r="M5" s="44">
        <v>1</v>
      </c>
      <c r="N5" s="19"/>
      <c r="O5" s="20"/>
      <c r="P5" s="2"/>
      <c r="Q5" s="2">
        <v>1</v>
      </c>
      <c r="R5" s="2"/>
      <c r="T5" s="3"/>
      <c r="AI5" s="1"/>
      <c r="AJ5" s="1"/>
      <c r="AK5" s="1"/>
      <c r="AL5" s="1"/>
      <c r="AM5" s="1"/>
      <c r="AN5" s="1"/>
      <c r="AO5" s="4"/>
    </row>
    <row r="6" spans="1:41" ht="12" customHeight="1" x14ac:dyDescent="0.3">
      <c r="A6" s="16"/>
      <c r="B6" s="17"/>
      <c r="C6" s="18"/>
      <c r="D6" s="40" t="s">
        <v>22</v>
      </c>
      <c r="E6" s="76">
        <v>83</v>
      </c>
      <c r="F6" s="77">
        <v>76</v>
      </c>
      <c r="G6" s="77">
        <v>121</v>
      </c>
      <c r="H6" s="77">
        <v>0</v>
      </c>
      <c r="I6" s="77">
        <v>107</v>
      </c>
      <c r="J6" s="78">
        <f t="shared" si="0"/>
        <v>387</v>
      </c>
      <c r="K6" s="39">
        <f t="shared" si="1"/>
        <v>4</v>
      </c>
      <c r="L6" s="73" cm="1">
        <f t="array" aca="1" ref="L6" ca="1">IFERROR(SUM(SMALL(IF(E6:I6&lt;&gt;0,E6:I6),ROW(INDIRECT("1:4")))), SUMIF(E6:I6,"&lt;&gt;0"))</f>
        <v>387</v>
      </c>
      <c r="M6" s="75">
        <v>2</v>
      </c>
      <c r="N6" s="19"/>
      <c r="O6" s="20"/>
      <c r="P6" s="2"/>
      <c r="Q6" s="2">
        <v>2</v>
      </c>
      <c r="R6" s="2"/>
      <c r="T6" s="3"/>
      <c r="AI6" s="1"/>
      <c r="AJ6" s="1"/>
      <c r="AK6" s="1"/>
      <c r="AL6" s="1"/>
      <c r="AM6" s="1"/>
      <c r="AN6" s="1"/>
      <c r="AO6" s="4"/>
    </row>
    <row r="7" spans="1:41" ht="12" customHeight="1" x14ac:dyDescent="0.3">
      <c r="A7" s="16"/>
      <c r="B7" s="17"/>
      <c r="C7" s="18"/>
      <c r="D7" s="41" t="s">
        <v>19</v>
      </c>
      <c r="E7" s="76">
        <v>158</v>
      </c>
      <c r="F7" s="77">
        <v>124</v>
      </c>
      <c r="G7" s="77">
        <v>141</v>
      </c>
      <c r="H7" s="77">
        <v>123</v>
      </c>
      <c r="I7" s="77">
        <v>0</v>
      </c>
      <c r="J7" s="78">
        <f t="shared" si="0"/>
        <v>546</v>
      </c>
      <c r="K7" s="39">
        <f t="shared" si="1"/>
        <v>4</v>
      </c>
      <c r="L7" s="73" cm="1">
        <f t="array" aca="1" ref="L7" ca="1">IFERROR(SUM(SMALL(IF(E7:I7&lt;&gt;0,E7:I7),ROW(INDIRECT("1:4")))), SUMIF(E7:I7,"&lt;&gt;0"))</f>
        <v>546</v>
      </c>
      <c r="M7" s="75">
        <v>3</v>
      </c>
      <c r="N7" s="19"/>
      <c r="O7" s="20"/>
      <c r="P7" s="2"/>
      <c r="Q7" s="2">
        <v>3</v>
      </c>
      <c r="R7" s="2"/>
      <c r="T7" s="3"/>
      <c r="AI7" s="1"/>
      <c r="AJ7" s="1"/>
      <c r="AK7" s="1"/>
      <c r="AL7" s="1"/>
      <c r="AM7" s="1"/>
      <c r="AN7" s="1"/>
      <c r="AO7" s="4"/>
    </row>
    <row r="8" spans="1:41" ht="12" customHeight="1" x14ac:dyDescent="0.3">
      <c r="A8" s="16"/>
      <c r="B8" s="17"/>
      <c r="C8" s="18"/>
      <c r="D8" s="40" t="s">
        <v>16</v>
      </c>
      <c r="E8" s="76">
        <v>129</v>
      </c>
      <c r="F8" s="77">
        <v>149</v>
      </c>
      <c r="G8" s="77">
        <v>164</v>
      </c>
      <c r="H8" s="77">
        <v>130</v>
      </c>
      <c r="I8" s="77">
        <v>147</v>
      </c>
      <c r="J8" s="78">
        <f t="shared" si="0"/>
        <v>719</v>
      </c>
      <c r="K8" s="39">
        <f t="shared" si="1"/>
        <v>5</v>
      </c>
      <c r="L8" s="73" cm="1">
        <f t="array" aca="1" ref="L8" ca="1">IFERROR(SUM(SMALL(IF(E8:I8&lt;&gt;0,E8:I8),ROW(INDIRECT("1:4")))), SUMIF(E8:I8,"&lt;&gt;0"))</f>
        <v>555</v>
      </c>
      <c r="M8" s="75">
        <v>4</v>
      </c>
      <c r="N8" s="19"/>
      <c r="O8" s="20"/>
      <c r="P8" s="2"/>
      <c r="Q8" s="2">
        <v>4</v>
      </c>
      <c r="R8" s="2"/>
      <c r="T8" s="3"/>
      <c r="AI8" s="1"/>
      <c r="AJ8" s="1"/>
      <c r="AK8" s="1"/>
      <c r="AL8" s="1"/>
      <c r="AM8" s="1"/>
      <c r="AN8" s="1"/>
      <c r="AO8" s="4"/>
    </row>
    <row r="9" spans="1:41" ht="12" customHeight="1" x14ac:dyDescent="0.3">
      <c r="A9" s="16"/>
      <c r="B9" s="17"/>
      <c r="C9" s="18"/>
      <c r="D9" s="40" t="s">
        <v>17</v>
      </c>
      <c r="E9" s="76">
        <v>198</v>
      </c>
      <c r="F9" s="77">
        <v>183</v>
      </c>
      <c r="G9" s="77">
        <v>192</v>
      </c>
      <c r="H9" s="77">
        <v>176</v>
      </c>
      <c r="I9" s="77">
        <v>155</v>
      </c>
      <c r="J9" s="78">
        <f t="shared" si="0"/>
        <v>904</v>
      </c>
      <c r="K9" s="39">
        <f t="shared" si="1"/>
        <v>5</v>
      </c>
      <c r="L9" s="73" cm="1">
        <f t="array" aca="1" ref="L9" ca="1">IFERROR(SUM(SMALL(IF(E9:I9&lt;&gt;0,E9:I9),ROW(INDIRECT("1:4")))), SUMIF(E9:I9,"&lt;&gt;0"))</f>
        <v>706</v>
      </c>
      <c r="M9" s="75">
        <v>5</v>
      </c>
      <c r="N9" s="19"/>
      <c r="O9" s="20"/>
      <c r="P9" s="2"/>
      <c r="Q9" s="2">
        <v>5</v>
      </c>
      <c r="R9" s="2"/>
      <c r="T9" s="3"/>
      <c r="AI9" s="1"/>
      <c r="AJ9" s="1"/>
      <c r="AK9" s="1"/>
      <c r="AL9" s="1"/>
      <c r="AM9" s="1"/>
      <c r="AN9" s="1"/>
      <c r="AO9" s="4"/>
    </row>
    <row r="10" spans="1:41" ht="12" customHeight="1" x14ac:dyDescent="0.3">
      <c r="A10" s="16"/>
      <c r="B10" s="17"/>
      <c r="C10" s="18"/>
      <c r="D10" s="40" t="s">
        <v>20</v>
      </c>
      <c r="E10" s="76">
        <v>249</v>
      </c>
      <c r="F10" s="77">
        <v>227</v>
      </c>
      <c r="G10" s="77">
        <v>237</v>
      </c>
      <c r="H10" s="77">
        <v>214</v>
      </c>
      <c r="I10" s="77">
        <v>197</v>
      </c>
      <c r="J10" s="78">
        <f t="shared" si="0"/>
        <v>1124</v>
      </c>
      <c r="K10" s="39">
        <f t="shared" si="1"/>
        <v>5</v>
      </c>
      <c r="L10" s="73" cm="1">
        <f t="array" aca="1" ref="L10" ca="1">IFERROR(SUM(SMALL(IF(E10:I10&lt;&gt;0,E10:I10),ROW(INDIRECT("1:4")))), SUMIF(E10:I10,"&lt;&gt;0"))</f>
        <v>875</v>
      </c>
      <c r="M10" s="75">
        <v>6</v>
      </c>
      <c r="N10" s="19"/>
      <c r="O10" s="20"/>
      <c r="P10" s="2"/>
      <c r="Q10" s="2">
        <v>6</v>
      </c>
      <c r="R10" s="2"/>
      <c r="T10" s="3"/>
      <c r="AI10" s="1"/>
      <c r="AJ10" s="1"/>
      <c r="AK10" s="1"/>
      <c r="AL10" s="1"/>
      <c r="AM10" s="1"/>
      <c r="AN10" s="1"/>
      <c r="AO10" s="4"/>
    </row>
    <row r="11" spans="1:41" ht="12" customHeight="1" x14ac:dyDescent="0.3">
      <c r="A11" s="16"/>
      <c r="B11" s="17"/>
      <c r="C11" s="18"/>
      <c r="D11" s="40" t="s">
        <v>23</v>
      </c>
      <c r="E11" s="76">
        <v>280</v>
      </c>
      <c r="F11" s="77">
        <v>0</v>
      </c>
      <c r="G11" s="77">
        <v>267</v>
      </c>
      <c r="H11" s="77">
        <v>260</v>
      </c>
      <c r="I11" s="77">
        <v>238</v>
      </c>
      <c r="J11" s="78">
        <f t="shared" si="0"/>
        <v>1045</v>
      </c>
      <c r="K11" s="39">
        <f t="shared" si="1"/>
        <v>4</v>
      </c>
      <c r="L11" s="73" cm="1">
        <f t="array" aca="1" ref="L11" ca="1">IFERROR(SUM(SMALL(IF(E11:I11&lt;&gt;0,E11:I11),ROW(INDIRECT("1:4")))), SUMIF(E11:I11,"&lt;&gt;0"))</f>
        <v>1045</v>
      </c>
      <c r="M11" s="75">
        <v>7</v>
      </c>
      <c r="N11" s="19"/>
      <c r="O11" s="20"/>
      <c r="P11" s="2"/>
      <c r="Q11" s="2">
        <v>7</v>
      </c>
      <c r="R11" s="2"/>
      <c r="T11" s="3"/>
      <c r="AI11" s="1"/>
      <c r="AJ11" s="1"/>
      <c r="AK11" s="1"/>
      <c r="AL11" s="1"/>
      <c r="AM11" s="1"/>
      <c r="AN11" s="1"/>
      <c r="AO11" s="4"/>
    </row>
    <row r="12" spans="1:41" ht="12" customHeight="1" x14ac:dyDescent="0.3">
      <c r="A12" s="16"/>
      <c r="B12" s="17"/>
      <c r="C12" s="18"/>
      <c r="D12" s="40" t="s">
        <v>12</v>
      </c>
      <c r="E12" s="76">
        <v>0</v>
      </c>
      <c r="F12" s="77">
        <v>34</v>
      </c>
      <c r="G12" s="77">
        <v>27</v>
      </c>
      <c r="H12" s="77">
        <v>0</v>
      </c>
      <c r="I12" s="77">
        <v>18</v>
      </c>
      <c r="J12" s="78">
        <f t="shared" si="0"/>
        <v>79</v>
      </c>
      <c r="K12" s="39">
        <f t="shared" si="1"/>
        <v>3</v>
      </c>
      <c r="L12" s="73" cm="1">
        <f t="array" aca="1" ref="L12" ca="1">IFERROR(SUM(SMALL(IF(E12:I12&lt;&gt;0,E12:I12),ROW(INDIRECT("1:4")))), SUMIF(E12:I12,"&lt;&gt;0"))</f>
        <v>79</v>
      </c>
      <c r="M12" s="75">
        <v>8</v>
      </c>
      <c r="N12" s="19"/>
      <c r="O12" s="20"/>
      <c r="P12" s="2"/>
      <c r="Q12" s="2"/>
      <c r="R12" s="2"/>
      <c r="T12" s="3"/>
      <c r="AI12" s="1"/>
      <c r="AJ12" s="1"/>
      <c r="AK12" s="1"/>
      <c r="AL12" s="1"/>
      <c r="AM12" s="1"/>
      <c r="AN12" s="1"/>
      <c r="AO12" s="4"/>
    </row>
    <row r="13" spans="1:41" ht="12" customHeight="1" x14ac:dyDescent="0.3">
      <c r="A13" s="16"/>
      <c r="B13" s="17"/>
      <c r="C13" s="18"/>
      <c r="D13" s="41" t="s">
        <v>15</v>
      </c>
      <c r="E13" s="76">
        <v>103</v>
      </c>
      <c r="F13" s="77">
        <v>0</v>
      </c>
      <c r="G13" s="77">
        <v>0</v>
      </c>
      <c r="H13" s="77">
        <v>107</v>
      </c>
      <c r="I13" s="77">
        <v>114</v>
      </c>
      <c r="J13" s="78">
        <f t="shared" si="0"/>
        <v>324</v>
      </c>
      <c r="K13" s="39">
        <f t="shared" si="1"/>
        <v>3</v>
      </c>
      <c r="L13" s="73" cm="1">
        <f t="array" aca="1" ref="L13" ca="1">IFERROR(SUM(SMALL(IF(E13:I13&lt;&gt;0,E13:I13),ROW(INDIRECT("1:4")))), SUMIF(E13:I13,"&lt;&gt;0"))</f>
        <v>324</v>
      </c>
      <c r="M13" s="75">
        <v>9</v>
      </c>
      <c r="N13" s="19"/>
      <c r="O13" s="20"/>
      <c r="P13" s="2"/>
      <c r="Q13" s="2"/>
      <c r="R13" s="2"/>
      <c r="T13" s="3"/>
      <c r="AI13" s="1"/>
      <c r="AJ13" s="1"/>
      <c r="AK13" s="1"/>
      <c r="AL13" s="1"/>
      <c r="AM13" s="1"/>
      <c r="AN13" s="1"/>
      <c r="AO13" s="4"/>
    </row>
    <row r="14" spans="1:41" ht="12" customHeight="1" x14ac:dyDescent="0.3">
      <c r="A14" s="16"/>
      <c r="B14" s="17"/>
      <c r="C14" s="18"/>
      <c r="D14" s="40" t="s">
        <v>14</v>
      </c>
      <c r="E14" s="78">
        <v>0</v>
      </c>
      <c r="F14" s="77">
        <v>142</v>
      </c>
      <c r="G14" s="77">
        <v>0</v>
      </c>
      <c r="H14" s="79">
        <v>133</v>
      </c>
      <c r="I14" s="80">
        <v>134</v>
      </c>
      <c r="J14" s="78">
        <f t="shared" si="0"/>
        <v>409</v>
      </c>
      <c r="K14" s="39">
        <f t="shared" si="1"/>
        <v>3</v>
      </c>
      <c r="L14" s="73" cm="1">
        <f t="array" aca="1" ref="L14" ca="1">IFERROR(SUM(SMALL(IF(E14:I14&lt;&gt;0,E14:I14),ROW(INDIRECT("1:4")))), SUMIF(E14:I14,"&lt;&gt;0"))</f>
        <v>409</v>
      </c>
      <c r="M14" s="75">
        <v>10</v>
      </c>
      <c r="N14" s="19"/>
      <c r="O14" s="20"/>
      <c r="P14" s="2"/>
      <c r="Q14" s="2"/>
      <c r="R14" s="2"/>
      <c r="T14" s="3"/>
      <c r="AI14" s="1"/>
      <c r="AJ14" s="1"/>
      <c r="AK14" s="1"/>
      <c r="AL14" s="1"/>
      <c r="AM14" s="1"/>
      <c r="AN14" s="1"/>
      <c r="AO14" s="4"/>
    </row>
    <row r="15" spans="1:41" ht="12" customHeight="1" x14ac:dyDescent="0.3">
      <c r="A15" s="16"/>
      <c r="B15" s="17"/>
      <c r="C15" s="18"/>
      <c r="D15" s="74" t="s">
        <v>77</v>
      </c>
      <c r="E15" s="79">
        <v>78</v>
      </c>
      <c r="F15" s="77">
        <v>0</v>
      </c>
      <c r="G15" s="80">
        <v>106</v>
      </c>
      <c r="H15" s="77">
        <v>0</v>
      </c>
      <c r="I15" s="77">
        <v>0</v>
      </c>
      <c r="J15" s="78">
        <f t="shared" si="0"/>
        <v>184</v>
      </c>
      <c r="K15" s="39">
        <f t="shared" si="1"/>
        <v>2</v>
      </c>
      <c r="L15" s="73" cm="1">
        <f t="array" aca="1" ref="L15" ca="1">IFERROR(SUM(SMALL(IF(E15:I15&lt;&gt;0,E15:I15),ROW(INDIRECT("1:4")))), SUMIF(E15:I15,"&lt;&gt;0"))</f>
        <v>184</v>
      </c>
      <c r="M15" s="75">
        <v>11</v>
      </c>
      <c r="N15" s="19"/>
      <c r="O15" s="20"/>
      <c r="P15" s="2"/>
      <c r="Q15" s="2"/>
      <c r="R15" s="2"/>
      <c r="T15" s="3"/>
      <c r="AI15" s="1"/>
      <c r="AJ15" s="1"/>
      <c r="AK15" s="1"/>
      <c r="AL15" s="1"/>
      <c r="AM15" s="1"/>
      <c r="AN15" s="1"/>
      <c r="AO15" s="4"/>
    </row>
    <row r="16" spans="1:41" ht="12" customHeight="1" x14ac:dyDescent="0.3">
      <c r="A16" s="16"/>
      <c r="B16" s="17"/>
      <c r="C16" s="18"/>
      <c r="D16" s="40" t="s">
        <v>78</v>
      </c>
      <c r="E16" s="76">
        <v>218</v>
      </c>
      <c r="F16" s="80">
        <v>237</v>
      </c>
      <c r="G16" s="77">
        <v>0</v>
      </c>
      <c r="H16" s="77">
        <v>0</v>
      </c>
      <c r="I16" s="77">
        <v>0</v>
      </c>
      <c r="J16" s="78">
        <f t="shared" si="0"/>
        <v>455</v>
      </c>
      <c r="K16" s="39">
        <f t="shared" si="1"/>
        <v>2</v>
      </c>
      <c r="L16" s="73" cm="1">
        <f t="array" aca="1" ref="L16" ca="1">IFERROR(SUM(SMALL(IF(E16:I16&lt;&gt;0,E16:I16),ROW(INDIRECT("1:4")))), SUMIF(E16:I16,"&lt;&gt;0"))</f>
        <v>455</v>
      </c>
      <c r="M16" s="50">
        <v>12</v>
      </c>
      <c r="N16" s="19"/>
      <c r="O16" s="20"/>
      <c r="P16" s="2"/>
      <c r="Q16" s="2"/>
      <c r="R16" s="2"/>
      <c r="T16" s="3"/>
      <c r="AI16" s="1"/>
      <c r="AJ16" s="1"/>
      <c r="AK16" s="1"/>
      <c r="AL16" s="1"/>
      <c r="AM16" s="1"/>
      <c r="AN16" s="1"/>
      <c r="AO16" s="4"/>
    </row>
    <row r="17" spans="1:41" ht="12" customHeight="1" x14ac:dyDescent="0.3">
      <c r="A17" s="16"/>
      <c r="B17" s="17"/>
      <c r="C17" s="18"/>
      <c r="D17" s="41" t="s">
        <v>79</v>
      </c>
      <c r="E17" s="78">
        <v>0</v>
      </c>
      <c r="F17" s="77">
        <v>0</v>
      </c>
      <c r="G17" s="77">
        <v>0</v>
      </c>
      <c r="H17" s="77">
        <v>0</v>
      </c>
      <c r="I17" s="77">
        <v>81</v>
      </c>
      <c r="J17" s="78">
        <f t="shared" si="0"/>
        <v>81</v>
      </c>
      <c r="K17" s="39">
        <f t="shared" si="1"/>
        <v>1</v>
      </c>
      <c r="L17" s="73" cm="1">
        <f t="array" aca="1" ref="L17" ca="1">IFERROR(SUM(SMALL(IF(E17:I17&lt;&gt;0,E17:I17),ROW(INDIRECT("1:4")))), SUMIF(E17:I17,"&lt;&gt;0"))</f>
        <v>81</v>
      </c>
      <c r="M17" s="50">
        <v>14</v>
      </c>
      <c r="N17" s="19"/>
      <c r="O17" s="20"/>
      <c r="P17" s="2"/>
      <c r="Q17" s="2"/>
      <c r="R17" s="2"/>
      <c r="T17" s="3"/>
      <c r="AI17" s="1"/>
      <c r="AJ17" s="1"/>
      <c r="AK17" s="1"/>
      <c r="AL17" s="1"/>
      <c r="AM17" s="1"/>
      <c r="AN17" s="1"/>
      <c r="AO17" s="4"/>
    </row>
    <row r="18" spans="1:41" ht="12" customHeight="1" x14ac:dyDescent="0.3">
      <c r="A18" s="16"/>
      <c r="B18" s="17"/>
      <c r="C18" s="18"/>
      <c r="D18" s="41" t="s">
        <v>80</v>
      </c>
      <c r="E18" s="78">
        <v>0</v>
      </c>
      <c r="F18" s="77">
        <v>0</v>
      </c>
      <c r="G18" s="80">
        <v>218</v>
      </c>
      <c r="H18" s="77">
        <v>0</v>
      </c>
      <c r="I18" s="77">
        <v>0</v>
      </c>
      <c r="J18" s="78">
        <f t="shared" si="0"/>
        <v>218</v>
      </c>
      <c r="K18" s="39">
        <f t="shared" si="1"/>
        <v>1</v>
      </c>
      <c r="L18" s="73" cm="1">
        <f t="array" aca="1" ref="L18" ca="1">IFERROR(SUM(SMALL(IF(E18:I18&lt;&gt;0,E18:I18),ROW(INDIRECT("1:4")))), SUMIF(E18:I18,"&lt;&gt;0"))</f>
        <v>218</v>
      </c>
      <c r="M18" s="50">
        <v>13</v>
      </c>
      <c r="N18" s="19"/>
      <c r="O18" s="20"/>
      <c r="P18" s="2"/>
      <c r="Q18" s="2"/>
      <c r="R18" s="2"/>
      <c r="T18" s="3"/>
      <c r="AI18" s="1"/>
      <c r="AJ18" s="1"/>
      <c r="AK18" s="1"/>
      <c r="AL18" s="1"/>
      <c r="AM18" s="1"/>
      <c r="AN18" s="1"/>
      <c r="AO18" s="4"/>
    </row>
    <row r="19" spans="1:41" ht="12" customHeight="1" x14ac:dyDescent="0.3">
      <c r="A19" s="16"/>
      <c r="B19" s="17"/>
      <c r="C19" s="18"/>
      <c r="D19" s="41"/>
      <c r="E19" s="39">
        <v>0</v>
      </c>
      <c r="F19" s="62">
        <v>0</v>
      </c>
      <c r="G19" s="62">
        <v>0</v>
      </c>
      <c r="H19" s="62">
        <v>0</v>
      </c>
      <c r="I19" s="62">
        <v>0</v>
      </c>
      <c r="J19" s="39">
        <f t="shared" si="0"/>
        <v>0</v>
      </c>
      <c r="K19" s="39">
        <f t="shared" si="1"/>
        <v>0</v>
      </c>
      <c r="L19" s="73" cm="1">
        <f t="array" aca="1" ref="L19" ca="1">IFERROR(SUM(SMALL(IF(E19:I19&lt;&gt;0,E19:I19),ROW(INDIRECT("1:4")))), SUMIF(E19:I19,"&lt;&gt;0"))</f>
        <v>0</v>
      </c>
      <c r="M19" s="50">
        <v>15</v>
      </c>
      <c r="N19" s="19"/>
      <c r="O19" s="20"/>
      <c r="P19" s="2"/>
      <c r="Q19" s="2"/>
      <c r="R19" s="2"/>
      <c r="T19" s="3"/>
      <c r="AI19" s="1"/>
      <c r="AJ19" s="1"/>
      <c r="AK19" s="1"/>
      <c r="AL19" s="1"/>
      <c r="AM19" s="1"/>
      <c r="AN19" s="1"/>
      <c r="AO19" s="4"/>
    </row>
    <row r="20" spans="1:41" ht="12" customHeight="1" x14ac:dyDescent="0.3">
      <c r="A20" s="16"/>
      <c r="B20" s="17"/>
      <c r="C20" s="18"/>
      <c r="D20" s="41"/>
      <c r="E20" s="39">
        <v>0</v>
      </c>
      <c r="F20" s="62">
        <v>0</v>
      </c>
      <c r="G20" s="62">
        <v>0</v>
      </c>
      <c r="H20" s="62">
        <v>0</v>
      </c>
      <c r="I20" s="62">
        <v>0</v>
      </c>
      <c r="J20" s="39">
        <f t="shared" si="0"/>
        <v>0</v>
      </c>
      <c r="K20" s="39">
        <f t="shared" si="1"/>
        <v>0</v>
      </c>
      <c r="L20" s="73" cm="1">
        <f t="array" aca="1" ref="L20" ca="1">IFERROR(SUM(SMALL(IF(E20:I20&lt;&gt;0,E20:I20),ROW(INDIRECT("1:4")))), SUMIF(E20:I20,"&lt;&gt;0"))</f>
        <v>0</v>
      </c>
      <c r="M20" s="50">
        <v>16</v>
      </c>
      <c r="N20" s="19"/>
      <c r="O20" s="20"/>
      <c r="P20" s="2"/>
      <c r="Q20" s="2"/>
      <c r="R20" s="2"/>
      <c r="T20" s="3"/>
      <c r="AI20" s="1"/>
      <c r="AJ20" s="1"/>
      <c r="AK20" s="1"/>
      <c r="AL20" s="1"/>
      <c r="AM20" s="1"/>
      <c r="AN20" s="1"/>
      <c r="AO20" s="4"/>
    </row>
    <row r="21" spans="1:41" ht="12" customHeight="1" x14ac:dyDescent="0.3">
      <c r="A21" s="16"/>
      <c r="B21" s="17"/>
      <c r="C21" s="18"/>
      <c r="D21" s="41"/>
      <c r="E21" s="39">
        <v>0</v>
      </c>
      <c r="F21" s="62">
        <v>0</v>
      </c>
      <c r="G21" s="62">
        <v>0</v>
      </c>
      <c r="H21" s="62">
        <v>0</v>
      </c>
      <c r="I21" s="62">
        <v>0</v>
      </c>
      <c r="J21" s="39">
        <f t="shared" si="0"/>
        <v>0</v>
      </c>
      <c r="K21" s="39">
        <f t="shared" si="1"/>
        <v>0</v>
      </c>
      <c r="L21" s="73" cm="1">
        <f t="array" aca="1" ref="L21" ca="1">IFERROR(SUM(SMALL(IF(E21:I21&lt;&gt;0,E21:I21),ROW(INDIRECT("1:4")))), SUMIF(E21:I21,"&lt;&gt;0"))</f>
        <v>0</v>
      </c>
      <c r="M21" s="50">
        <v>17</v>
      </c>
      <c r="N21" s="19"/>
      <c r="O21" s="20"/>
      <c r="P21" s="2"/>
      <c r="Q21" s="2"/>
      <c r="R21" s="2"/>
      <c r="T21" s="3"/>
      <c r="AI21" s="1"/>
      <c r="AJ21" s="1"/>
      <c r="AK21" s="1"/>
      <c r="AL21" s="1"/>
      <c r="AM21" s="1"/>
      <c r="AN21" s="1"/>
      <c r="AO21" s="4"/>
    </row>
    <row r="22" spans="1:41" ht="12" customHeight="1" x14ac:dyDescent="0.3">
      <c r="A22" s="16"/>
      <c r="B22" s="17"/>
      <c r="C22" s="18"/>
      <c r="D22" s="41"/>
      <c r="E22" s="39">
        <v>0</v>
      </c>
      <c r="F22" s="62">
        <v>0</v>
      </c>
      <c r="G22" s="62">
        <v>0</v>
      </c>
      <c r="H22" s="62">
        <v>0</v>
      </c>
      <c r="I22" s="62">
        <v>0</v>
      </c>
      <c r="J22" s="39">
        <f t="shared" si="0"/>
        <v>0</v>
      </c>
      <c r="K22" s="39">
        <f t="shared" si="1"/>
        <v>0</v>
      </c>
      <c r="L22" s="73" cm="1">
        <f t="array" aca="1" ref="L22" ca="1">IFERROR(SUM(SMALL(IF(E22:I22&lt;&gt;0,E22:I22),ROW(INDIRECT("1:4")))), SUMIF(E22:I22,"&lt;&gt;0"))</f>
        <v>0</v>
      </c>
      <c r="M22" s="50">
        <v>18</v>
      </c>
      <c r="N22" s="19"/>
      <c r="O22" s="20"/>
      <c r="P22" s="2"/>
      <c r="Q22" s="2"/>
      <c r="R22" s="2"/>
      <c r="T22" s="3"/>
      <c r="AI22" s="1"/>
      <c r="AJ22" s="1"/>
      <c r="AK22" s="1"/>
      <c r="AL22" s="1"/>
      <c r="AM22" s="1"/>
      <c r="AN22" s="1"/>
      <c r="AO22" s="4"/>
    </row>
    <row r="23" spans="1:41" ht="12" customHeight="1" x14ac:dyDescent="0.3">
      <c r="A23" s="16"/>
      <c r="B23" s="17"/>
      <c r="C23" s="18"/>
      <c r="D23" s="41"/>
      <c r="E23" s="39">
        <v>0</v>
      </c>
      <c r="F23" s="62">
        <v>0</v>
      </c>
      <c r="G23" s="62">
        <v>0</v>
      </c>
      <c r="H23" s="62">
        <v>0</v>
      </c>
      <c r="I23" s="62">
        <v>0</v>
      </c>
      <c r="J23" s="39">
        <f t="shared" si="0"/>
        <v>0</v>
      </c>
      <c r="K23" s="39">
        <f t="shared" si="1"/>
        <v>0</v>
      </c>
      <c r="L23" s="73" cm="1">
        <f t="array" aca="1" ref="L23" ca="1">IFERROR(SUM(SMALL(IF(E23:I23&lt;&gt;0,E23:I23),ROW(INDIRECT("1:4")))), SUMIF(E23:I23,"&lt;&gt;0"))</f>
        <v>0</v>
      </c>
      <c r="M23" s="50">
        <v>19</v>
      </c>
      <c r="N23" s="19"/>
      <c r="O23" s="20"/>
      <c r="P23" s="2"/>
      <c r="Q23" s="2"/>
      <c r="R23" s="2"/>
      <c r="T23" s="3"/>
      <c r="AI23" s="1"/>
      <c r="AJ23" s="1"/>
      <c r="AK23" s="1"/>
      <c r="AL23" s="1"/>
      <c r="AM23" s="1"/>
      <c r="AN23" s="1"/>
      <c r="AO23" s="4"/>
    </row>
    <row r="24" spans="1:41" ht="12" customHeight="1" x14ac:dyDescent="0.3">
      <c r="A24" s="16"/>
      <c r="B24" s="17"/>
      <c r="C24" s="18"/>
      <c r="D24" s="41"/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f t="shared" si="0"/>
        <v>0</v>
      </c>
      <c r="K24" s="39">
        <f t="shared" si="1"/>
        <v>0</v>
      </c>
      <c r="L24" s="73" cm="1">
        <f t="array" aca="1" ref="L24" ca="1">IFERROR(SUM(SMALL(IF(E24:I24&lt;&gt;0,E24:I24),ROW(INDIRECT("1:4")))), SUMIF(E24:I24,"&lt;&gt;0"))</f>
        <v>0</v>
      </c>
      <c r="M24" s="50">
        <v>20</v>
      </c>
      <c r="N24" s="19"/>
      <c r="O24" s="20"/>
      <c r="P24" s="2"/>
      <c r="Q24" s="2"/>
      <c r="R24" s="2"/>
      <c r="T24" s="3"/>
      <c r="AI24" s="1"/>
      <c r="AJ24" s="1"/>
      <c r="AK24" s="1"/>
      <c r="AL24" s="1"/>
      <c r="AM24" s="1"/>
      <c r="AN24" s="1"/>
      <c r="AO24" s="4"/>
    </row>
    <row r="25" spans="1:41" ht="12" customHeight="1" x14ac:dyDescent="0.3">
      <c r="A25" s="16"/>
      <c r="B25" s="17"/>
      <c r="C25" s="18"/>
      <c r="D25" s="41"/>
      <c r="E25" s="39"/>
      <c r="F25" s="39"/>
      <c r="G25" s="62"/>
      <c r="H25" s="39"/>
      <c r="I25" s="39"/>
      <c r="J25" s="39"/>
      <c r="K25" s="39"/>
      <c r="L25" s="39"/>
      <c r="M25" s="47"/>
      <c r="N25" s="19"/>
      <c r="O25" s="20"/>
      <c r="P25" s="2"/>
      <c r="Q25" s="2"/>
      <c r="R25" s="2"/>
      <c r="T25" s="3"/>
      <c r="AI25" s="1"/>
      <c r="AJ25" s="1"/>
      <c r="AK25" s="1"/>
      <c r="AL25" s="1"/>
      <c r="AM25" s="1"/>
      <c r="AN25" s="1"/>
      <c r="AO25" s="4"/>
    </row>
    <row r="26" spans="1:41" ht="5.0999999999999996" customHeight="1" x14ac:dyDescent="0.25">
      <c r="B26" s="5"/>
      <c r="C26" s="8"/>
      <c r="D26" s="8"/>
      <c r="E26" s="8"/>
      <c r="F26" s="9"/>
      <c r="G26" s="8"/>
      <c r="H26" s="10"/>
      <c r="I26" s="10"/>
      <c r="J26" s="10"/>
      <c r="K26" s="10"/>
      <c r="L26" s="10"/>
      <c r="M26" s="8"/>
      <c r="N26" s="10"/>
      <c r="O26" s="7"/>
      <c r="P26" s="2"/>
      <c r="Q26" s="2"/>
      <c r="R26" s="2"/>
      <c r="T26" s="3"/>
      <c r="AI26" s="1"/>
      <c r="AJ26" s="1"/>
      <c r="AK26" s="1"/>
      <c r="AL26" s="1"/>
      <c r="AM26" s="1"/>
      <c r="AN26" s="1"/>
      <c r="AO26" s="4"/>
    </row>
    <row r="27" spans="1:41" ht="5.0999999999999996" customHeight="1" x14ac:dyDescent="0.25">
      <c r="B27" s="5"/>
      <c r="C27" s="5"/>
      <c r="D27" s="5"/>
      <c r="E27" s="5"/>
      <c r="F27" s="6"/>
      <c r="G27" s="5"/>
      <c r="H27" s="7"/>
      <c r="I27" s="7"/>
      <c r="J27" s="7"/>
      <c r="K27" s="7"/>
      <c r="L27" s="7"/>
      <c r="M27" s="5"/>
      <c r="N27" s="7"/>
      <c r="O27" s="7"/>
      <c r="P27" s="2"/>
      <c r="Q27" s="2"/>
      <c r="R27" s="2"/>
      <c r="T27" s="3"/>
      <c r="AI27" s="1"/>
      <c r="AJ27" s="1"/>
      <c r="AK27" s="1"/>
      <c r="AL27" s="1"/>
      <c r="AM27" s="1"/>
      <c r="AN27" s="1"/>
      <c r="AO27" s="4"/>
    </row>
    <row r="28" spans="1:41" ht="5.0999999999999996" customHeight="1" x14ac:dyDescent="0.25">
      <c r="F28" s="1"/>
      <c r="H28" s="2"/>
      <c r="I28" s="2"/>
      <c r="J28" s="2"/>
      <c r="K28" s="2"/>
      <c r="L28" s="2"/>
      <c r="N28" s="2"/>
      <c r="O28" s="2"/>
      <c r="P28" s="2"/>
      <c r="Q28" s="2"/>
      <c r="R28" s="2"/>
      <c r="T28" s="3"/>
      <c r="AI28" s="1"/>
      <c r="AJ28" s="1"/>
      <c r="AK28" s="1"/>
      <c r="AL28" s="1"/>
      <c r="AM28" s="1"/>
      <c r="AN28" s="1"/>
      <c r="AO28" s="4"/>
    </row>
    <row r="29" spans="1:41" ht="5.0999999999999996" customHeight="1" x14ac:dyDescent="0.25">
      <c r="F29" s="1"/>
      <c r="H29" s="2"/>
      <c r="I29" s="2"/>
      <c r="J29" s="2"/>
      <c r="K29" s="2"/>
      <c r="L29" s="2"/>
      <c r="N29" s="2"/>
      <c r="O29" s="2"/>
      <c r="P29" s="2"/>
      <c r="Q29" s="2"/>
      <c r="R29" s="2"/>
      <c r="T29" s="3"/>
      <c r="AI29" s="1"/>
      <c r="AJ29" s="1"/>
      <c r="AK29" s="1"/>
      <c r="AL29" s="1"/>
      <c r="AM29" s="1"/>
      <c r="AN29" s="1"/>
      <c r="AO29" s="4"/>
    </row>
    <row r="30" spans="1:41" ht="5.0999999999999996" customHeight="1" x14ac:dyDescent="0.25">
      <c r="B30" s="5"/>
      <c r="C30" s="5"/>
      <c r="D30" s="5"/>
      <c r="E30" s="5"/>
      <c r="F30" s="6"/>
      <c r="G30" s="5"/>
      <c r="H30" s="7"/>
      <c r="I30" s="7"/>
      <c r="J30" s="7"/>
      <c r="K30" s="7"/>
      <c r="L30" s="7"/>
      <c r="M30" s="5"/>
      <c r="N30" s="7"/>
      <c r="O30" s="7"/>
      <c r="P30" s="2"/>
      <c r="Q30" s="2"/>
      <c r="R30" s="2"/>
      <c r="T30" s="3"/>
      <c r="AI30" s="1"/>
      <c r="AJ30" s="1"/>
      <c r="AK30" s="1"/>
      <c r="AL30" s="1"/>
      <c r="AM30" s="1"/>
      <c r="AN30" s="1"/>
      <c r="AO30" s="4"/>
    </row>
    <row r="31" spans="1:41" ht="12" customHeight="1" x14ac:dyDescent="0.25">
      <c r="B31" s="5"/>
      <c r="C31" s="8"/>
      <c r="D31" s="8" t="s">
        <v>32</v>
      </c>
      <c r="E31" s="8"/>
      <c r="F31" s="9"/>
      <c r="G31" s="8"/>
      <c r="H31" s="10"/>
      <c r="I31" s="10"/>
      <c r="J31" s="10"/>
      <c r="K31" s="10"/>
      <c r="L31" s="10"/>
      <c r="M31" s="8"/>
      <c r="N31" s="10"/>
      <c r="O31" s="7"/>
      <c r="P31" s="2"/>
      <c r="Q31" s="2"/>
      <c r="R31" s="2"/>
      <c r="T31" s="3"/>
      <c r="AI31" s="1"/>
      <c r="AJ31" s="1"/>
      <c r="AK31" s="1"/>
      <c r="AL31" s="1"/>
      <c r="AM31" s="1"/>
      <c r="AN31" s="1"/>
      <c r="AO31" s="4"/>
    </row>
    <row r="32" spans="1:41" ht="32.25" customHeight="1" x14ac:dyDescent="0.25">
      <c r="A32" s="11"/>
      <c r="B32" s="12"/>
      <c r="C32" s="13"/>
      <c r="D32" s="37" t="s">
        <v>1</v>
      </c>
      <c r="E32" s="37" t="s">
        <v>2</v>
      </c>
      <c r="F32" s="37" t="s">
        <v>3</v>
      </c>
      <c r="G32" s="37" t="s">
        <v>4</v>
      </c>
      <c r="H32" s="37" t="s">
        <v>5</v>
      </c>
      <c r="I32" s="37" t="s">
        <v>6</v>
      </c>
      <c r="J32" s="37" t="s">
        <v>7</v>
      </c>
      <c r="K32" s="37" t="s">
        <v>8</v>
      </c>
      <c r="L32" s="37" t="s">
        <v>9</v>
      </c>
      <c r="M32" s="37" t="s">
        <v>10</v>
      </c>
      <c r="N32" s="14"/>
      <c r="O32" s="15"/>
      <c r="P32" s="2"/>
      <c r="Q32" s="2" t="s">
        <v>11</v>
      </c>
      <c r="R32" s="2"/>
      <c r="T32" s="3"/>
      <c r="AI32" s="1"/>
      <c r="AJ32" s="1"/>
      <c r="AK32" s="1"/>
      <c r="AL32" s="1"/>
      <c r="AM32" s="1"/>
      <c r="AN32" s="1"/>
      <c r="AO32" s="4"/>
    </row>
    <row r="33" spans="1:41" ht="12" customHeight="1" x14ac:dyDescent="0.3">
      <c r="A33" s="16"/>
      <c r="B33" s="17"/>
      <c r="C33" s="18"/>
      <c r="D33" s="40" t="s">
        <v>34</v>
      </c>
      <c r="E33" s="38">
        <v>17</v>
      </c>
      <c r="F33" s="62">
        <v>8</v>
      </c>
      <c r="G33" s="62">
        <v>15</v>
      </c>
      <c r="H33" s="62">
        <v>15</v>
      </c>
      <c r="I33" s="62">
        <v>10</v>
      </c>
      <c r="J33" s="39">
        <f t="shared" ref="J33:J47" si="2">SUM(E33:I33)</f>
        <v>65</v>
      </c>
      <c r="K33" s="39">
        <f t="shared" ref="K33:K47" si="3">COUNTIF(E33:I33,"&gt;0")</f>
        <v>5</v>
      </c>
      <c r="L33" s="39" cm="1">
        <f t="array" aca="1" ref="L33" ca="1">IFERROR(SUM(SMALL(IF(E33:I33&lt;&gt;0,E33:I33),ROW(INDIRECT("1:4")))), SUMIF(E33:I33,"&lt;&gt;0"))</f>
        <v>48</v>
      </c>
      <c r="M33" s="45">
        <v>1</v>
      </c>
      <c r="N33" s="19"/>
      <c r="O33" s="20"/>
      <c r="P33" s="2"/>
      <c r="Q33" s="2">
        <v>1</v>
      </c>
      <c r="R33" s="2"/>
      <c r="T33" s="3"/>
      <c r="AI33" s="1"/>
      <c r="AJ33" s="1"/>
      <c r="AK33" s="1"/>
      <c r="AL33" s="1"/>
      <c r="AM33" s="1"/>
      <c r="AN33" s="1"/>
      <c r="AO33" s="4"/>
    </row>
    <row r="34" spans="1:41" ht="12" customHeight="1" x14ac:dyDescent="0.3">
      <c r="A34" s="16"/>
      <c r="B34" s="17"/>
      <c r="C34" s="18"/>
      <c r="D34" s="40" t="s">
        <v>33</v>
      </c>
      <c r="E34" s="63">
        <v>14</v>
      </c>
      <c r="F34" s="62">
        <v>16</v>
      </c>
      <c r="G34" s="62">
        <v>22</v>
      </c>
      <c r="H34" s="62">
        <v>23</v>
      </c>
      <c r="I34" s="62">
        <v>21</v>
      </c>
      <c r="J34" s="39">
        <f t="shared" si="2"/>
        <v>96</v>
      </c>
      <c r="K34" s="39">
        <f t="shared" si="3"/>
        <v>5</v>
      </c>
      <c r="L34" s="39" cm="1">
        <f t="array" aca="1" ref="L34" ca="1">IFERROR(SUM(SMALL(IF(E34:I34&lt;&gt;0,E34:I34),ROW(INDIRECT("1:4")))), SUMIF(E34:I34,"&lt;&gt;0"))</f>
        <v>73</v>
      </c>
      <c r="M34" s="50">
        <v>2</v>
      </c>
      <c r="N34" s="19"/>
      <c r="O34" s="20"/>
      <c r="P34" s="2"/>
      <c r="Q34" s="2">
        <v>2</v>
      </c>
      <c r="R34" s="2"/>
      <c r="T34" s="3"/>
      <c r="AI34" s="1"/>
      <c r="AJ34" s="1"/>
      <c r="AK34" s="1"/>
      <c r="AL34" s="1"/>
      <c r="AM34" s="1"/>
      <c r="AN34" s="1"/>
      <c r="AO34" s="4"/>
    </row>
    <row r="35" spans="1:41" ht="12" customHeight="1" x14ac:dyDescent="0.3">
      <c r="A35" s="16"/>
      <c r="B35" s="17"/>
      <c r="C35" s="18"/>
      <c r="D35" s="40" t="s">
        <v>42</v>
      </c>
      <c r="E35" s="38">
        <v>40</v>
      </c>
      <c r="F35" s="62">
        <v>37</v>
      </c>
      <c r="G35" s="62">
        <v>45</v>
      </c>
      <c r="H35" s="62">
        <v>42</v>
      </c>
      <c r="I35" s="62">
        <v>32</v>
      </c>
      <c r="J35" s="39">
        <f t="shared" si="2"/>
        <v>196</v>
      </c>
      <c r="K35" s="39">
        <f t="shared" si="3"/>
        <v>5</v>
      </c>
      <c r="L35" s="39" cm="1">
        <f t="array" aca="1" ref="L35" ca="1">IFERROR(SUM(SMALL(IF(E35:I35&lt;&gt;0,E35:I35),ROW(INDIRECT("1:4")))), SUMIF(E35:I35,"&lt;&gt;0"))</f>
        <v>151</v>
      </c>
      <c r="M35" s="50">
        <v>3</v>
      </c>
      <c r="N35" s="19"/>
      <c r="O35" s="20"/>
      <c r="P35" s="2"/>
      <c r="Q35" s="2">
        <v>3</v>
      </c>
      <c r="R35" s="2"/>
      <c r="T35" s="3"/>
      <c r="AI35" s="1"/>
      <c r="AJ35" s="1"/>
      <c r="AK35" s="1"/>
      <c r="AL35" s="1"/>
      <c r="AM35" s="1"/>
      <c r="AN35" s="1"/>
      <c r="AO35" s="4"/>
    </row>
    <row r="36" spans="1:41" ht="12" customHeight="1" x14ac:dyDescent="0.3">
      <c r="A36" s="16"/>
      <c r="B36" s="17"/>
      <c r="C36" s="18"/>
      <c r="D36" s="40" t="s">
        <v>81</v>
      </c>
      <c r="E36" s="63">
        <v>84</v>
      </c>
      <c r="F36" s="62">
        <v>90</v>
      </c>
      <c r="G36" s="62">
        <v>100</v>
      </c>
      <c r="H36" s="62">
        <v>0</v>
      </c>
      <c r="I36" s="62">
        <v>65</v>
      </c>
      <c r="J36" s="39">
        <f t="shared" si="2"/>
        <v>339</v>
      </c>
      <c r="K36" s="39">
        <f t="shared" si="3"/>
        <v>4</v>
      </c>
      <c r="L36" s="39" cm="1">
        <f t="array" aca="1" ref="L36" ca="1">IFERROR(SUM(SMALL(IF(E36:I36&lt;&gt;0,E36:I36),ROW(INDIRECT("1:4")))), SUMIF(E36:I36,"&lt;&gt;0"))</f>
        <v>339</v>
      </c>
      <c r="M36" s="50">
        <v>4</v>
      </c>
      <c r="N36" s="19"/>
      <c r="O36" s="20"/>
      <c r="P36" s="2"/>
      <c r="Q36" s="2">
        <v>4</v>
      </c>
      <c r="R36" s="2"/>
      <c r="T36" s="3"/>
      <c r="AI36" s="1"/>
      <c r="AJ36" s="1"/>
      <c r="AK36" s="1"/>
      <c r="AL36" s="1"/>
      <c r="AM36" s="1"/>
      <c r="AN36" s="1"/>
      <c r="AO36" s="4"/>
    </row>
    <row r="37" spans="1:41" ht="12" customHeight="1" x14ac:dyDescent="0.3">
      <c r="A37" s="16"/>
      <c r="B37" s="17"/>
      <c r="C37" s="18"/>
      <c r="D37" s="40" t="s">
        <v>38</v>
      </c>
      <c r="E37" s="38">
        <v>140</v>
      </c>
      <c r="F37" s="62">
        <v>139</v>
      </c>
      <c r="G37" s="62">
        <v>164</v>
      </c>
      <c r="H37" s="62">
        <v>137</v>
      </c>
      <c r="I37" s="62">
        <v>116</v>
      </c>
      <c r="J37" s="39">
        <f t="shared" si="2"/>
        <v>696</v>
      </c>
      <c r="K37" s="39">
        <f t="shared" si="3"/>
        <v>5</v>
      </c>
      <c r="L37" s="39" cm="1">
        <f t="array" aca="1" ref="L37" ca="1">IFERROR(SUM(SMALL(IF(E37:I37&lt;&gt;0,E37:I37),ROW(INDIRECT("1:4")))), SUMIF(E37:I37,"&lt;&gt;0"))</f>
        <v>532</v>
      </c>
      <c r="M37" s="50">
        <v>5</v>
      </c>
      <c r="N37" s="19"/>
      <c r="O37" s="20"/>
      <c r="P37" s="2"/>
      <c r="Q37" s="2">
        <v>5</v>
      </c>
      <c r="R37" s="2"/>
      <c r="T37" s="3"/>
      <c r="AI37" s="1"/>
      <c r="AJ37" s="1"/>
      <c r="AK37" s="1"/>
      <c r="AL37" s="1"/>
      <c r="AM37" s="1"/>
      <c r="AN37" s="1"/>
      <c r="AO37" s="4"/>
    </row>
    <row r="38" spans="1:41" ht="12" customHeight="1" x14ac:dyDescent="0.3">
      <c r="A38" s="16"/>
      <c r="B38" s="17"/>
      <c r="C38" s="18"/>
      <c r="D38" s="40" t="s">
        <v>39</v>
      </c>
      <c r="E38" s="38">
        <v>147</v>
      </c>
      <c r="F38" s="62">
        <v>0</v>
      </c>
      <c r="G38" s="62">
        <v>163</v>
      </c>
      <c r="H38" s="62">
        <v>129</v>
      </c>
      <c r="I38" s="62">
        <v>117</v>
      </c>
      <c r="J38" s="39">
        <f t="shared" si="2"/>
        <v>556</v>
      </c>
      <c r="K38" s="39">
        <f t="shared" si="3"/>
        <v>4</v>
      </c>
      <c r="L38" s="39" cm="1">
        <f t="array" aca="1" ref="L38" ca="1">IFERROR(SUM(SMALL(IF(E38:I38&lt;&gt;0,E38:I38),ROW(INDIRECT("1:4")))), SUMIF(E38:I38,"&lt;&gt;0"))</f>
        <v>556</v>
      </c>
      <c r="M38" s="50">
        <v>6</v>
      </c>
      <c r="N38" s="19"/>
      <c r="O38" s="20"/>
      <c r="P38" s="2"/>
      <c r="Q38" s="2">
        <v>6</v>
      </c>
      <c r="R38" s="2"/>
      <c r="T38" s="3"/>
      <c r="AI38" s="1"/>
      <c r="AJ38" s="1"/>
      <c r="AK38" s="1"/>
      <c r="AL38" s="1"/>
      <c r="AM38" s="1"/>
      <c r="AN38" s="1"/>
      <c r="AO38" s="4"/>
    </row>
    <row r="39" spans="1:41" ht="12" customHeight="1" x14ac:dyDescent="0.3">
      <c r="A39" s="16"/>
      <c r="B39" s="17"/>
      <c r="C39" s="18"/>
      <c r="D39" s="42" t="s">
        <v>82</v>
      </c>
      <c r="E39" s="64">
        <v>85</v>
      </c>
      <c r="F39" s="62">
        <v>100</v>
      </c>
      <c r="G39" s="62">
        <v>0</v>
      </c>
      <c r="H39" s="62">
        <v>0</v>
      </c>
      <c r="I39" s="62">
        <v>0</v>
      </c>
      <c r="J39" s="39">
        <f t="shared" si="2"/>
        <v>185</v>
      </c>
      <c r="K39" s="39">
        <f t="shared" si="3"/>
        <v>2</v>
      </c>
      <c r="L39" s="39" cm="1">
        <f t="array" aca="1" ref="L39" ca="1">IFERROR(SUM(SMALL(IF(E39:I39&lt;&gt;0,E39:I39),ROW(INDIRECT("1:4")))), SUMIF(E39:I39,"&lt;&gt;0"))</f>
        <v>185</v>
      </c>
      <c r="M39" s="50">
        <v>7</v>
      </c>
      <c r="N39" s="19"/>
      <c r="O39" s="20"/>
      <c r="P39" s="2"/>
      <c r="Q39" s="2"/>
      <c r="R39" s="2"/>
      <c r="T39" s="3"/>
      <c r="AI39" s="1"/>
      <c r="AJ39" s="1"/>
      <c r="AK39" s="1"/>
      <c r="AL39" s="1"/>
      <c r="AM39" s="1"/>
      <c r="AN39" s="1"/>
      <c r="AO39" s="4"/>
    </row>
    <row r="40" spans="1:41" ht="12" customHeight="1" x14ac:dyDescent="0.3">
      <c r="A40" s="16"/>
      <c r="B40" s="17"/>
      <c r="C40" s="18"/>
      <c r="D40" s="42" t="s">
        <v>37</v>
      </c>
      <c r="E40" s="64">
        <v>0</v>
      </c>
      <c r="F40" s="62">
        <v>0</v>
      </c>
      <c r="G40" s="62">
        <v>133</v>
      </c>
      <c r="H40" s="62">
        <v>0</v>
      </c>
      <c r="I40" s="62">
        <v>72</v>
      </c>
      <c r="J40" s="39">
        <f t="shared" si="2"/>
        <v>205</v>
      </c>
      <c r="K40" s="39">
        <f t="shared" si="3"/>
        <v>2</v>
      </c>
      <c r="L40" s="39" cm="1">
        <f t="array" aca="1" ref="L40" ca="1">IFERROR(SUM(SMALL(IF(E40:I40&lt;&gt;0,E40:I40),ROW(INDIRECT("1:4")))), SUMIF(E40:I40,"&lt;&gt;0"))</f>
        <v>205</v>
      </c>
      <c r="M40" s="50">
        <v>8</v>
      </c>
      <c r="N40" s="19"/>
      <c r="O40" s="20"/>
      <c r="P40" s="2"/>
      <c r="Q40" s="2"/>
      <c r="R40" s="2"/>
      <c r="T40" s="3"/>
      <c r="AI40" s="1"/>
      <c r="AJ40" s="1"/>
      <c r="AK40" s="1"/>
      <c r="AL40" s="1"/>
      <c r="AM40" s="1"/>
      <c r="AN40" s="1"/>
      <c r="AO40" s="4"/>
    </row>
    <row r="41" spans="1:41" ht="12" customHeight="1" x14ac:dyDescent="0.3">
      <c r="A41" s="16"/>
      <c r="B41" s="17"/>
      <c r="C41" s="18"/>
      <c r="D41" s="42" t="s">
        <v>83</v>
      </c>
      <c r="E41" s="64">
        <v>0</v>
      </c>
      <c r="F41" s="62">
        <v>0</v>
      </c>
      <c r="G41" s="62">
        <v>12</v>
      </c>
      <c r="H41" s="62">
        <v>0</v>
      </c>
      <c r="I41" s="62">
        <v>0</v>
      </c>
      <c r="J41" s="39">
        <f t="shared" si="2"/>
        <v>12</v>
      </c>
      <c r="K41" s="39">
        <f t="shared" si="3"/>
        <v>1</v>
      </c>
      <c r="L41" s="39" cm="1">
        <f t="array" aca="1" ref="L41" ca="1">IFERROR(SUM(SMALL(IF(E41:I41&lt;&gt;0,E41:I41),ROW(INDIRECT("1:4")))), SUMIF(E41:I41,"&lt;&gt;0"))</f>
        <v>12</v>
      </c>
      <c r="M41" s="50">
        <v>9</v>
      </c>
      <c r="N41" s="19"/>
      <c r="O41" s="20"/>
      <c r="P41" s="2"/>
      <c r="Q41" s="2"/>
      <c r="R41" s="2"/>
      <c r="T41" s="3"/>
      <c r="AI41" s="1"/>
      <c r="AJ41" s="1"/>
      <c r="AK41" s="1"/>
      <c r="AL41" s="1"/>
      <c r="AM41" s="1"/>
      <c r="AN41" s="1"/>
      <c r="AO41" s="4"/>
    </row>
    <row r="42" spans="1:41" ht="12" customHeight="1" x14ac:dyDescent="0.3">
      <c r="A42" s="16"/>
      <c r="B42" s="17"/>
      <c r="C42" s="18"/>
      <c r="D42" s="40" t="s">
        <v>84</v>
      </c>
      <c r="E42" s="43">
        <v>23</v>
      </c>
      <c r="F42" s="62">
        <v>0</v>
      </c>
      <c r="G42" s="62">
        <v>0</v>
      </c>
      <c r="H42" s="62">
        <v>0</v>
      </c>
      <c r="I42" s="62">
        <v>0</v>
      </c>
      <c r="J42" s="39">
        <f t="shared" si="2"/>
        <v>23</v>
      </c>
      <c r="K42" s="39">
        <f t="shared" si="3"/>
        <v>1</v>
      </c>
      <c r="L42" s="39" cm="1">
        <f t="array" aca="1" ref="L42" ca="1">IFERROR(SUM(SMALL(IF(E42:I42&lt;&gt;0,E42:I42),ROW(INDIRECT("1:4")))), SUMIF(E42:I42,"&lt;&gt;0"))</f>
        <v>23</v>
      </c>
      <c r="M42" s="50">
        <v>10</v>
      </c>
      <c r="N42" s="19"/>
      <c r="O42" s="20"/>
      <c r="P42" s="2"/>
      <c r="Q42" s="2"/>
      <c r="R42" s="2"/>
      <c r="T42" s="3"/>
      <c r="AI42" s="1"/>
      <c r="AJ42" s="1"/>
      <c r="AK42" s="1"/>
      <c r="AL42" s="1"/>
      <c r="AM42" s="1"/>
      <c r="AN42" s="1"/>
      <c r="AO42" s="4"/>
    </row>
    <row r="43" spans="1:41" ht="12" customHeight="1" x14ac:dyDescent="0.3">
      <c r="A43" s="16"/>
      <c r="B43" s="17"/>
      <c r="C43" s="18"/>
      <c r="D43" s="42" t="s">
        <v>40</v>
      </c>
      <c r="E43" s="43">
        <v>0</v>
      </c>
      <c r="F43" s="62">
        <v>0</v>
      </c>
      <c r="G43" s="62">
        <v>0</v>
      </c>
      <c r="H43" s="62">
        <v>0</v>
      </c>
      <c r="I43" s="62">
        <v>62</v>
      </c>
      <c r="J43" s="39">
        <f t="shared" si="2"/>
        <v>62</v>
      </c>
      <c r="K43" s="39">
        <f t="shared" si="3"/>
        <v>1</v>
      </c>
      <c r="L43" s="39" cm="1">
        <f t="array" aca="1" ref="L43" ca="1">IFERROR(SUM(SMALL(IF(E43:I43&lt;&gt;0,E43:I43),ROW(INDIRECT("1:4")))), SUMIF(E43:I43,"&lt;&gt;0"))</f>
        <v>62</v>
      </c>
      <c r="M43" s="50">
        <v>11</v>
      </c>
      <c r="N43" s="19"/>
      <c r="O43" s="20"/>
      <c r="P43" s="2"/>
      <c r="Q43" s="2"/>
      <c r="R43" s="2"/>
      <c r="T43" s="3"/>
      <c r="AI43" s="1"/>
      <c r="AJ43" s="1"/>
      <c r="AK43" s="1"/>
      <c r="AL43" s="1"/>
      <c r="AM43" s="1"/>
      <c r="AN43" s="1"/>
      <c r="AO43" s="4"/>
    </row>
    <row r="44" spans="1:41" ht="12" customHeight="1" x14ac:dyDescent="0.3">
      <c r="A44" s="16"/>
      <c r="B44" s="17"/>
      <c r="C44" s="18"/>
      <c r="D44" s="42" t="s">
        <v>35</v>
      </c>
      <c r="E44" s="64">
        <v>0</v>
      </c>
      <c r="F44" s="62">
        <v>107</v>
      </c>
      <c r="G44" s="62">
        <v>0</v>
      </c>
      <c r="H44" s="62">
        <v>0</v>
      </c>
      <c r="I44" s="62">
        <v>0</v>
      </c>
      <c r="J44" s="39">
        <f t="shared" si="2"/>
        <v>107</v>
      </c>
      <c r="K44" s="39">
        <f t="shared" si="3"/>
        <v>1</v>
      </c>
      <c r="L44" s="39" cm="1">
        <f t="array" aca="1" ref="L44" ca="1">IFERROR(SUM(SMALL(IF(E44:I44&lt;&gt;0,E44:I44),ROW(INDIRECT("1:4")))), SUMIF(E44:I44,"&lt;&gt;0"))</f>
        <v>107</v>
      </c>
      <c r="M44" s="50">
        <v>12</v>
      </c>
      <c r="N44" s="19"/>
      <c r="O44" s="20"/>
      <c r="P44" s="2"/>
      <c r="Q44" s="2"/>
      <c r="R44" s="2"/>
      <c r="T44" s="3"/>
      <c r="AI44" s="1"/>
      <c r="AJ44" s="1"/>
      <c r="AK44" s="1"/>
      <c r="AL44" s="1"/>
      <c r="AM44" s="1"/>
      <c r="AN44" s="1"/>
      <c r="AO44" s="4"/>
    </row>
    <row r="45" spans="1:41" ht="12" customHeight="1" x14ac:dyDescent="0.3">
      <c r="A45" s="16"/>
      <c r="B45" s="17"/>
      <c r="C45" s="18"/>
      <c r="D45" s="42" t="s">
        <v>85</v>
      </c>
      <c r="E45" s="64">
        <v>0</v>
      </c>
      <c r="F45" s="62">
        <v>0</v>
      </c>
      <c r="G45" s="62">
        <v>150</v>
      </c>
      <c r="H45" s="62">
        <v>0</v>
      </c>
      <c r="I45" s="62">
        <v>0</v>
      </c>
      <c r="J45" s="39">
        <f t="shared" si="2"/>
        <v>150</v>
      </c>
      <c r="K45" s="39">
        <f t="shared" si="3"/>
        <v>1</v>
      </c>
      <c r="L45" s="39" cm="1">
        <f t="array" aca="1" ref="L45" ca="1">IFERROR(SUM(SMALL(IF(E45:I45&lt;&gt;0,E45:I45),ROW(INDIRECT("1:4")))), SUMIF(E45:I45,"&lt;&gt;0"))</f>
        <v>150</v>
      </c>
      <c r="M45" s="50">
        <v>13</v>
      </c>
      <c r="N45" s="19"/>
      <c r="O45" s="20"/>
      <c r="P45" s="2"/>
      <c r="Q45" s="2"/>
      <c r="R45" s="2"/>
      <c r="T45" s="3"/>
      <c r="AI45" s="1"/>
      <c r="AJ45" s="1"/>
      <c r="AK45" s="1"/>
      <c r="AL45" s="1"/>
      <c r="AM45" s="1"/>
      <c r="AN45" s="1"/>
      <c r="AO45" s="4"/>
    </row>
    <row r="46" spans="1:41" ht="12" customHeight="1" x14ac:dyDescent="0.3">
      <c r="A46" s="16"/>
      <c r="B46" s="17"/>
      <c r="C46" s="18"/>
      <c r="D46" s="42" t="s">
        <v>86</v>
      </c>
      <c r="E46" s="64">
        <v>0</v>
      </c>
      <c r="F46" s="62">
        <v>0</v>
      </c>
      <c r="G46" s="62">
        <v>160</v>
      </c>
      <c r="H46" s="62">
        <v>0</v>
      </c>
      <c r="I46" s="62">
        <v>0</v>
      </c>
      <c r="J46" s="39">
        <f t="shared" si="2"/>
        <v>160</v>
      </c>
      <c r="K46" s="39">
        <f t="shared" si="3"/>
        <v>1</v>
      </c>
      <c r="L46" s="39" cm="1">
        <f t="array" aca="1" ref="L46" ca="1">IFERROR(SUM(SMALL(IF(E46:I46&lt;&gt;0,E46:I46),ROW(INDIRECT("1:4")))), SUMIF(E46:I46,"&lt;&gt;0"))</f>
        <v>160</v>
      </c>
      <c r="M46" s="50">
        <v>13</v>
      </c>
      <c r="N46" s="19"/>
      <c r="O46" s="20"/>
      <c r="P46" s="2"/>
      <c r="Q46" s="2"/>
      <c r="R46" s="2"/>
      <c r="T46" s="3"/>
      <c r="AI46" s="1"/>
      <c r="AJ46" s="1"/>
      <c r="AK46" s="1"/>
      <c r="AL46" s="1"/>
      <c r="AM46" s="1"/>
      <c r="AN46" s="1"/>
      <c r="AO46" s="4"/>
    </row>
    <row r="47" spans="1:41" ht="12" customHeight="1" x14ac:dyDescent="0.3">
      <c r="A47" s="16"/>
      <c r="B47" s="17"/>
      <c r="C47" s="18"/>
      <c r="D47" s="42" t="s">
        <v>87</v>
      </c>
      <c r="E47" s="43">
        <v>172</v>
      </c>
      <c r="F47" s="62">
        <v>0</v>
      </c>
      <c r="G47" s="62">
        <v>0</v>
      </c>
      <c r="H47" s="62">
        <v>0</v>
      </c>
      <c r="I47" s="62">
        <v>0</v>
      </c>
      <c r="J47" s="39">
        <f t="shared" si="2"/>
        <v>172</v>
      </c>
      <c r="K47" s="39">
        <f t="shared" si="3"/>
        <v>1</v>
      </c>
      <c r="L47" s="39" cm="1">
        <f t="array" aca="1" ref="L47" ca="1">IFERROR(SUM(SMALL(IF(E47:I47&lt;&gt;0,E47:I47),ROW(INDIRECT("1:4")))), SUMIF(E47:I47,"&lt;&gt;0"))</f>
        <v>172</v>
      </c>
      <c r="M47" s="50">
        <v>14</v>
      </c>
      <c r="N47" s="19"/>
      <c r="O47" s="20"/>
      <c r="P47" s="2"/>
      <c r="Q47" s="2"/>
      <c r="R47" s="2"/>
      <c r="T47" s="3"/>
      <c r="AI47" s="1"/>
      <c r="AJ47" s="1"/>
      <c r="AK47" s="1"/>
      <c r="AL47" s="1"/>
      <c r="AM47" s="1"/>
      <c r="AN47" s="1"/>
      <c r="AO47" s="4"/>
    </row>
    <row r="48" spans="1:41" ht="12" customHeight="1" x14ac:dyDescent="0.3">
      <c r="A48" s="16"/>
      <c r="B48" s="17"/>
      <c r="C48" s="18"/>
      <c r="D48" s="40"/>
      <c r="E48" s="38"/>
      <c r="F48" s="39"/>
      <c r="G48" s="39"/>
      <c r="H48" s="39"/>
      <c r="I48" s="39"/>
      <c r="J48" s="39"/>
      <c r="K48" s="39"/>
      <c r="L48" s="39"/>
      <c r="M48" s="46"/>
      <c r="N48" s="19"/>
      <c r="O48" s="20"/>
      <c r="P48" s="2"/>
      <c r="Q48" s="2"/>
      <c r="R48" s="2"/>
      <c r="T48" s="3"/>
      <c r="AI48" s="1"/>
      <c r="AJ48" s="1"/>
      <c r="AK48" s="1"/>
      <c r="AL48" s="1"/>
      <c r="AM48" s="1"/>
      <c r="AN48" s="1"/>
      <c r="AO48" s="4"/>
    </row>
    <row r="49" spans="2:41" ht="5.0999999999999996" customHeight="1" x14ac:dyDescent="0.25">
      <c r="B49" s="5"/>
      <c r="C49" s="8"/>
      <c r="D49" s="8"/>
      <c r="E49" s="8"/>
      <c r="F49" s="9"/>
      <c r="G49" s="8"/>
      <c r="H49" s="10"/>
      <c r="I49" s="10"/>
      <c r="J49" s="10"/>
      <c r="K49" s="10"/>
      <c r="L49" s="10"/>
      <c r="M49" s="8"/>
      <c r="N49" s="10"/>
      <c r="O49" s="7"/>
      <c r="P49" s="2"/>
      <c r="Q49" s="2"/>
      <c r="R49" s="2"/>
      <c r="T49" s="3"/>
      <c r="AI49" s="1"/>
      <c r="AJ49" s="1"/>
      <c r="AK49" s="1"/>
      <c r="AL49" s="1"/>
      <c r="AM49" s="1"/>
      <c r="AN49" s="1"/>
      <c r="AO49" s="4"/>
    </row>
    <row r="50" spans="2:41" ht="5.0999999999999996" customHeight="1" x14ac:dyDescent="0.25">
      <c r="B50" s="5"/>
      <c r="C50" s="5"/>
      <c r="D50" s="5"/>
      <c r="E50" s="5"/>
      <c r="F50" s="6"/>
      <c r="G50" s="5"/>
      <c r="H50" s="7"/>
      <c r="I50" s="7"/>
      <c r="J50" s="7"/>
      <c r="K50" s="7"/>
      <c r="L50" s="7"/>
      <c r="M50" s="5"/>
      <c r="N50" s="7"/>
      <c r="O50" s="7"/>
      <c r="P50" s="2"/>
      <c r="Q50" s="2"/>
      <c r="R50" s="2"/>
      <c r="T50" s="3"/>
      <c r="AI50" s="1"/>
      <c r="AJ50" s="1"/>
      <c r="AK50" s="1"/>
      <c r="AL50" s="1"/>
      <c r="AM50" s="1"/>
      <c r="AN50" s="1"/>
      <c r="AO50" s="4"/>
    </row>
  </sheetData>
  <sortState xmlns:xlrd2="http://schemas.microsoft.com/office/spreadsheetml/2017/richdata2" ref="D33:M47">
    <sortCondition descending="1" ref="K33:K47"/>
    <sortCondition ref="L33:L47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1B2A2-E61E-4214-82C5-0E2B32EF1D57}">
  <dimension ref="B2:J68"/>
  <sheetViews>
    <sheetView topLeftCell="A43" workbookViewId="0">
      <selection activeCell="B56" sqref="B56:J67"/>
    </sheetView>
  </sheetViews>
  <sheetFormatPr defaultRowHeight="13.2" x14ac:dyDescent="0.25"/>
  <cols>
    <col min="2" max="2" width="14.5546875" bestFit="1" customWidth="1"/>
    <col min="7" max="7" width="17" bestFit="1" customWidth="1"/>
  </cols>
  <sheetData>
    <row r="2" spans="2:10" ht="13.8" x14ac:dyDescent="0.3">
      <c r="B2" s="57" t="s">
        <v>88</v>
      </c>
      <c r="C2" s="58" t="s">
        <v>89</v>
      </c>
      <c r="D2" s="59"/>
      <c r="E2" s="60"/>
      <c r="F2" s="59"/>
      <c r="G2" s="59" t="s">
        <v>90</v>
      </c>
      <c r="H2" s="58"/>
      <c r="I2" s="59"/>
      <c r="J2" s="61"/>
    </row>
    <row r="3" spans="2:10" ht="13.8" x14ac:dyDescent="0.3">
      <c r="B3" s="51" t="s">
        <v>48</v>
      </c>
      <c r="C3" s="52" t="s">
        <v>49</v>
      </c>
      <c r="D3" s="53" t="s">
        <v>50</v>
      </c>
      <c r="E3" s="53" t="s">
        <v>51</v>
      </c>
      <c r="F3" s="54"/>
      <c r="G3" s="55" t="s">
        <v>52</v>
      </c>
      <c r="H3" s="52" t="s">
        <v>49</v>
      </c>
      <c r="I3" s="53" t="s">
        <v>50</v>
      </c>
      <c r="J3" s="56" t="s">
        <v>51</v>
      </c>
    </row>
    <row r="4" spans="2:10" ht="13.8" x14ac:dyDescent="0.3">
      <c r="B4" s="21" t="s">
        <v>77</v>
      </c>
      <c r="C4" s="48">
        <v>2.3912037037037037E-2</v>
      </c>
      <c r="D4" s="32">
        <v>77</v>
      </c>
      <c r="E4" s="33">
        <v>77</v>
      </c>
      <c r="F4" s="22"/>
      <c r="G4" s="23" t="s">
        <v>33</v>
      </c>
      <c r="H4" s="48">
        <v>2.6157407407407407E-2</v>
      </c>
      <c r="I4" s="32">
        <v>14</v>
      </c>
      <c r="J4" s="34">
        <v>14</v>
      </c>
    </row>
    <row r="5" spans="2:10" ht="13.8" x14ac:dyDescent="0.3">
      <c r="B5" s="24" t="s">
        <v>22</v>
      </c>
      <c r="C5" s="49">
        <v>2.4155092592592593E-2</v>
      </c>
      <c r="D5" s="32">
        <v>82</v>
      </c>
      <c r="E5" s="35">
        <v>82</v>
      </c>
      <c r="F5" s="25"/>
      <c r="G5" s="26" t="s">
        <v>34</v>
      </c>
      <c r="H5" s="49">
        <v>2.6365740740740742E-2</v>
      </c>
      <c r="I5" s="32">
        <v>17</v>
      </c>
      <c r="J5" s="36">
        <v>17</v>
      </c>
    </row>
    <row r="6" spans="2:10" ht="13.8" x14ac:dyDescent="0.3">
      <c r="B6" s="24" t="s">
        <v>13</v>
      </c>
      <c r="C6" s="49">
        <v>2.4583333333333332E-2</v>
      </c>
      <c r="D6" s="32">
        <v>94</v>
      </c>
      <c r="E6" s="35">
        <v>94</v>
      </c>
      <c r="F6" s="25"/>
      <c r="G6" s="26" t="s">
        <v>84</v>
      </c>
      <c r="H6" s="49">
        <v>2.6990740740740742E-2</v>
      </c>
      <c r="I6" s="32">
        <v>23</v>
      </c>
      <c r="J6" s="36">
        <v>23</v>
      </c>
    </row>
    <row r="7" spans="2:10" ht="13.8" x14ac:dyDescent="0.3">
      <c r="B7" s="24" t="s">
        <v>15</v>
      </c>
      <c r="C7" s="49">
        <v>2.4814814814814814E-2</v>
      </c>
      <c r="D7" s="32">
        <v>103</v>
      </c>
      <c r="E7" s="35">
        <v>103</v>
      </c>
      <c r="F7" s="25"/>
      <c r="G7" s="26" t="s">
        <v>42</v>
      </c>
      <c r="H7" s="49">
        <v>2.8125000000000001E-2</v>
      </c>
      <c r="I7" s="32">
        <v>40</v>
      </c>
      <c r="J7" s="36">
        <v>40</v>
      </c>
    </row>
    <row r="8" spans="2:10" ht="13.8" x14ac:dyDescent="0.3">
      <c r="B8" s="24" t="s">
        <v>16</v>
      </c>
      <c r="C8" s="49">
        <v>2.5717592592592594E-2</v>
      </c>
      <c r="D8" s="32">
        <v>129</v>
      </c>
      <c r="E8" s="35">
        <v>129</v>
      </c>
      <c r="F8" s="25"/>
      <c r="G8" s="26" t="s">
        <v>81</v>
      </c>
      <c r="H8" s="49">
        <v>3.1053240740740742E-2</v>
      </c>
      <c r="I8" s="32">
        <v>83</v>
      </c>
      <c r="J8" s="36">
        <v>83</v>
      </c>
    </row>
    <row r="9" spans="2:10" ht="13.8" x14ac:dyDescent="0.3">
      <c r="B9" s="24" t="s">
        <v>19</v>
      </c>
      <c r="C9" s="49">
        <v>2.6504629629629628E-2</v>
      </c>
      <c r="D9" s="32">
        <v>158</v>
      </c>
      <c r="E9" s="35">
        <v>158</v>
      </c>
      <c r="F9" s="25"/>
      <c r="G9" s="26" t="s">
        <v>82</v>
      </c>
      <c r="H9" s="49">
        <v>3.1446759259259258E-2</v>
      </c>
      <c r="I9" s="32">
        <v>85</v>
      </c>
      <c r="J9" s="36">
        <v>85</v>
      </c>
    </row>
    <row r="10" spans="2:10" ht="13.8" x14ac:dyDescent="0.3">
      <c r="B10" s="24" t="s">
        <v>17</v>
      </c>
      <c r="C10" s="49">
        <v>2.8009259259259258E-2</v>
      </c>
      <c r="D10" s="32">
        <v>198</v>
      </c>
      <c r="E10" s="35">
        <v>198</v>
      </c>
      <c r="F10" s="25"/>
      <c r="G10" s="26" t="s">
        <v>38</v>
      </c>
      <c r="H10" s="49">
        <v>3.5069444444444445E-2</v>
      </c>
      <c r="I10" s="32">
        <v>140</v>
      </c>
      <c r="J10" s="36">
        <v>140</v>
      </c>
    </row>
    <row r="11" spans="2:10" ht="13.8" x14ac:dyDescent="0.3">
      <c r="B11" s="24" t="s">
        <v>78</v>
      </c>
      <c r="C11" s="49">
        <v>2.9097222222222222E-2</v>
      </c>
      <c r="D11" s="32">
        <v>218</v>
      </c>
      <c r="E11" s="35">
        <v>218</v>
      </c>
      <c r="F11" s="25"/>
      <c r="G11" s="26" t="s">
        <v>39</v>
      </c>
      <c r="H11" s="49">
        <v>3.574074074074074E-2</v>
      </c>
      <c r="I11" s="32">
        <v>147</v>
      </c>
      <c r="J11" s="36">
        <v>147</v>
      </c>
    </row>
    <row r="12" spans="2:10" ht="13.8" x14ac:dyDescent="0.3">
      <c r="B12" s="24" t="s">
        <v>20</v>
      </c>
      <c r="C12" s="49">
        <v>3.079861111111111E-2</v>
      </c>
      <c r="D12" s="32">
        <v>249</v>
      </c>
      <c r="E12" s="35">
        <v>249</v>
      </c>
      <c r="F12" s="25"/>
      <c r="G12" s="26" t="s">
        <v>87</v>
      </c>
      <c r="H12" s="49">
        <v>4.1076388888888891E-2</v>
      </c>
      <c r="I12" s="32">
        <v>172</v>
      </c>
      <c r="J12" s="36">
        <v>172</v>
      </c>
    </row>
    <row r="13" spans="2:10" ht="13.8" x14ac:dyDescent="0.3">
      <c r="B13" s="24" t="s">
        <v>23</v>
      </c>
      <c r="C13" s="49">
        <v>3.3657407407407407E-2</v>
      </c>
      <c r="D13" s="32">
        <v>280</v>
      </c>
      <c r="E13" s="35">
        <v>280</v>
      </c>
      <c r="F13" s="25"/>
      <c r="G13" s="26"/>
      <c r="H13" s="49"/>
      <c r="I13" s="32"/>
      <c r="J13" s="36"/>
    </row>
    <row r="14" spans="2:10" ht="13.8" x14ac:dyDescent="0.3">
      <c r="B14" s="27"/>
      <c r="C14" s="28"/>
      <c r="D14" s="29"/>
      <c r="E14" s="29"/>
      <c r="F14" s="30"/>
      <c r="G14" s="29"/>
      <c r="H14" s="28"/>
      <c r="I14" s="29"/>
      <c r="J14" s="31"/>
    </row>
    <row r="16" spans="2:10" ht="13.8" x14ac:dyDescent="0.3">
      <c r="B16" s="57" t="s">
        <v>91</v>
      </c>
      <c r="C16" s="58" t="s">
        <v>92</v>
      </c>
      <c r="D16" s="59"/>
      <c r="E16" s="60"/>
      <c r="F16" s="59"/>
      <c r="G16" s="59" t="s">
        <v>93</v>
      </c>
      <c r="H16" s="58"/>
      <c r="I16" s="59"/>
      <c r="J16" s="61"/>
    </row>
    <row r="17" spans="2:10" ht="13.8" x14ac:dyDescent="0.3">
      <c r="B17" s="51" t="s">
        <v>48</v>
      </c>
      <c r="C17" s="52" t="s">
        <v>49</v>
      </c>
      <c r="D17" s="53" t="s">
        <v>50</v>
      </c>
      <c r="E17" s="53" t="s">
        <v>51</v>
      </c>
      <c r="F17" s="54"/>
      <c r="G17" s="55" t="s">
        <v>52</v>
      </c>
      <c r="H17" s="52" t="s">
        <v>49</v>
      </c>
      <c r="I17" s="53" t="s">
        <v>50</v>
      </c>
      <c r="J17" s="56" t="s">
        <v>51</v>
      </c>
    </row>
    <row r="18" spans="2:10" ht="13.8" x14ac:dyDescent="0.3">
      <c r="B18" s="21" t="s">
        <v>12</v>
      </c>
      <c r="C18" s="48">
        <v>2.2164351851851852E-2</v>
      </c>
      <c r="D18" s="32">
        <v>34</v>
      </c>
      <c r="E18" s="33">
        <v>34</v>
      </c>
      <c r="F18" s="22"/>
      <c r="G18" s="23" t="s">
        <v>34</v>
      </c>
      <c r="H18" s="48">
        <v>2.5462962962962962E-2</v>
      </c>
      <c r="I18" s="32">
        <v>8</v>
      </c>
      <c r="J18" s="34">
        <v>8</v>
      </c>
    </row>
    <row r="19" spans="2:10" ht="13.8" x14ac:dyDescent="0.3">
      <c r="B19" s="24" t="s">
        <v>22</v>
      </c>
      <c r="C19" s="49">
        <v>2.3935185185185184E-2</v>
      </c>
      <c r="D19" s="32">
        <v>76</v>
      </c>
      <c r="E19" s="35">
        <v>76</v>
      </c>
      <c r="F19" s="25"/>
      <c r="G19" s="26" t="s">
        <v>33</v>
      </c>
      <c r="H19" s="49">
        <v>2.675925925925926E-2</v>
      </c>
      <c r="I19" s="32">
        <v>16</v>
      </c>
      <c r="J19" s="36">
        <v>16</v>
      </c>
    </row>
    <row r="20" spans="2:10" ht="13.8" x14ac:dyDescent="0.3">
      <c r="B20" s="24" t="s">
        <v>13</v>
      </c>
      <c r="C20" s="49">
        <v>2.4872685185185185E-2</v>
      </c>
      <c r="D20" s="32">
        <v>99</v>
      </c>
      <c r="E20" s="35">
        <v>99</v>
      </c>
      <c r="F20" s="25"/>
      <c r="G20" s="26" t="s">
        <v>42</v>
      </c>
      <c r="H20" s="49">
        <v>2.855324074074074E-2</v>
      </c>
      <c r="I20" s="32">
        <v>37</v>
      </c>
      <c r="J20" s="36">
        <v>37</v>
      </c>
    </row>
    <row r="21" spans="2:10" ht="13.8" x14ac:dyDescent="0.3">
      <c r="B21" s="24" t="s">
        <v>19</v>
      </c>
      <c r="C21" s="49">
        <v>2.613425925925926E-2</v>
      </c>
      <c r="D21" s="32">
        <v>125</v>
      </c>
      <c r="E21" s="35">
        <v>125</v>
      </c>
      <c r="F21" s="25"/>
      <c r="G21" s="26" t="s">
        <v>81</v>
      </c>
      <c r="H21" s="49">
        <v>3.30787037037037E-2</v>
      </c>
      <c r="I21" s="32">
        <v>90</v>
      </c>
      <c r="J21" s="36">
        <v>90</v>
      </c>
    </row>
    <row r="22" spans="2:10" ht="13.8" x14ac:dyDescent="0.3">
      <c r="B22" s="24" t="s">
        <v>14</v>
      </c>
      <c r="C22" s="49">
        <v>2.6631944444444444E-2</v>
      </c>
      <c r="D22" s="32">
        <v>143</v>
      </c>
      <c r="E22" s="35">
        <v>143</v>
      </c>
      <c r="F22" s="25"/>
      <c r="G22" s="26" t="s">
        <v>82</v>
      </c>
      <c r="H22" s="49">
        <v>3.3483796296296296E-2</v>
      </c>
      <c r="I22" s="32">
        <v>100</v>
      </c>
      <c r="J22" s="36">
        <v>100</v>
      </c>
    </row>
    <row r="23" spans="2:10" ht="13.8" x14ac:dyDescent="0.3">
      <c r="B23" s="24" t="s">
        <v>16</v>
      </c>
      <c r="C23" s="49">
        <v>2.6875E-2</v>
      </c>
      <c r="D23" s="32">
        <v>150</v>
      </c>
      <c r="E23" s="35">
        <v>150</v>
      </c>
      <c r="F23" s="25"/>
      <c r="G23" s="26" t="s">
        <v>35</v>
      </c>
      <c r="H23" s="49">
        <v>3.4108796296296297E-2</v>
      </c>
      <c r="I23" s="32">
        <v>107</v>
      </c>
      <c r="J23" s="36">
        <v>107</v>
      </c>
    </row>
    <row r="24" spans="2:10" ht="13.8" x14ac:dyDescent="0.3">
      <c r="B24" s="24" t="s">
        <v>17</v>
      </c>
      <c r="C24" s="49">
        <v>2.8344907407407409E-2</v>
      </c>
      <c r="D24" s="32">
        <v>184</v>
      </c>
      <c r="E24" s="35">
        <v>184</v>
      </c>
      <c r="F24" s="25"/>
      <c r="G24" s="26" t="s">
        <v>38</v>
      </c>
      <c r="H24" s="49">
        <v>3.8993055555555559E-2</v>
      </c>
      <c r="I24" s="32">
        <v>139</v>
      </c>
      <c r="J24" s="36">
        <v>139</v>
      </c>
    </row>
    <row r="25" spans="2:10" ht="13.8" x14ac:dyDescent="0.3">
      <c r="B25" s="24" t="s">
        <v>20</v>
      </c>
      <c r="C25" s="49">
        <v>3.0787037037037036E-2</v>
      </c>
      <c r="D25" s="32">
        <v>229</v>
      </c>
      <c r="E25" s="35">
        <v>229</v>
      </c>
      <c r="F25" s="25"/>
      <c r="G25" s="26"/>
      <c r="H25" s="49"/>
      <c r="I25" s="32"/>
      <c r="J25" s="36"/>
    </row>
    <row r="26" spans="2:10" ht="13.8" x14ac:dyDescent="0.3">
      <c r="B26" s="24" t="s">
        <v>78</v>
      </c>
      <c r="C26" s="49">
        <v>3.1655092592592596E-2</v>
      </c>
      <c r="D26" s="32">
        <v>239</v>
      </c>
      <c r="E26" s="35">
        <v>239</v>
      </c>
      <c r="F26" s="25"/>
      <c r="G26" s="26"/>
      <c r="H26" s="49"/>
      <c r="I26" s="32"/>
      <c r="J26" s="36"/>
    </row>
    <row r="27" spans="2:10" ht="13.8" x14ac:dyDescent="0.3">
      <c r="B27" s="27"/>
      <c r="C27" s="28"/>
      <c r="D27" s="29"/>
      <c r="E27" s="29"/>
      <c r="F27" s="30"/>
      <c r="G27" s="29"/>
      <c r="H27" s="28"/>
      <c r="I27" s="29"/>
      <c r="J27" s="31"/>
    </row>
    <row r="30" spans="2:10" ht="13.8" x14ac:dyDescent="0.3">
      <c r="B30" s="57" t="s">
        <v>94</v>
      </c>
      <c r="C30" s="58" t="s">
        <v>95</v>
      </c>
      <c r="D30" s="59"/>
      <c r="E30" s="60"/>
      <c r="F30" s="59"/>
      <c r="G30" s="59" t="s">
        <v>96</v>
      </c>
      <c r="H30" s="58"/>
      <c r="I30" s="59"/>
      <c r="J30" s="61"/>
    </row>
    <row r="31" spans="2:10" ht="13.8" x14ac:dyDescent="0.3">
      <c r="B31" s="51" t="s">
        <v>48</v>
      </c>
      <c r="C31" s="52" t="s">
        <v>49</v>
      </c>
      <c r="D31" s="53" t="s">
        <v>50</v>
      </c>
      <c r="E31" s="53" t="s">
        <v>51</v>
      </c>
      <c r="F31" s="54"/>
      <c r="G31" s="55" t="s">
        <v>52</v>
      </c>
      <c r="H31" s="52" t="s">
        <v>49</v>
      </c>
      <c r="I31" s="53" t="s">
        <v>50</v>
      </c>
      <c r="J31" s="56" t="s">
        <v>51</v>
      </c>
    </row>
    <row r="32" spans="2:10" ht="13.8" x14ac:dyDescent="0.3">
      <c r="B32" s="21" t="s">
        <v>12</v>
      </c>
      <c r="C32" s="70">
        <v>1.3229166666666667</v>
      </c>
      <c r="D32" s="32">
        <v>36</v>
      </c>
      <c r="E32" s="33">
        <v>36</v>
      </c>
      <c r="F32" s="22"/>
      <c r="G32" s="23" t="s">
        <v>83</v>
      </c>
      <c r="H32" s="70">
        <v>1.5583333333333333</v>
      </c>
      <c r="I32" s="32">
        <v>14</v>
      </c>
      <c r="J32" s="34">
        <v>14</v>
      </c>
    </row>
    <row r="33" spans="2:10" ht="13.8" x14ac:dyDescent="0.3">
      <c r="B33" s="24" t="s">
        <v>13</v>
      </c>
      <c r="C33" s="71">
        <v>1.4777777777777779</v>
      </c>
      <c r="D33" s="32">
        <v>106</v>
      </c>
      <c r="E33" s="35">
        <v>106</v>
      </c>
      <c r="F33" s="25"/>
      <c r="G33" s="26" t="s">
        <v>34</v>
      </c>
      <c r="H33" s="71">
        <v>1.5652777777777778</v>
      </c>
      <c r="I33" s="32">
        <v>17</v>
      </c>
      <c r="J33" s="36">
        <v>17</v>
      </c>
    </row>
    <row r="34" spans="2:10" ht="13.8" x14ac:dyDescent="0.3">
      <c r="B34" s="24" t="s">
        <v>77</v>
      </c>
      <c r="C34" s="71">
        <v>1.4979166666666666</v>
      </c>
      <c r="D34" s="32">
        <v>118</v>
      </c>
      <c r="E34" s="35">
        <v>118</v>
      </c>
      <c r="F34" s="25"/>
      <c r="G34" s="26" t="s">
        <v>33</v>
      </c>
      <c r="H34" s="71">
        <v>1.6291666666666667</v>
      </c>
      <c r="I34" s="32">
        <v>24</v>
      </c>
      <c r="J34" s="36">
        <v>24</v>
      </c>
    </row>
    <row r="35" spans="2:10" ht="13.8" x14ac:dyDescent="0.3">
      <c r="B35" s="24" t="s">
        <v>22</v>
      </c>
      <c r="C35" s="71">
        <v>1.5458333333333334</v>
      </c>
      <c r="D35" s="32">
        <v>133</v>
      </c>
      <c r="E35" s="35">
        <v>133</v>
      </c>
      <c r="F35" s="25"/>
      <c r="G35" s="26" t="s">
        <v>42</v>
      </c>
      <c r="H35" s="71">
        <v>1.7166666666666666</v>
      </c>
      <c r="I35" s="32">
        <v>49</v>
      </c>
      <c r="J35" s="36">
        <v>49</v>
      </c>
    </row>
    <row r="36" spans="2:10" ht="13.8" x14ac:dyDescent="0.3">
      <c r="B36" s="24" t="s">
        <v>19</v>
      </c>
      <c r="C36" s="71">
        <v>1.6048611111111111</v>
      </c>
      <c r="D36" s="32">
        <v>153</v>
      </c>
      <c r="E36" s="35">
        <v>153</v>
      </c>
      <c r="F36" s="25"/>
      <c r="G36" s="26" t="s">
        <v>81</v>
      </c>
      <c r="H36" s="71">
        <v>1.9590277777777778</v>
      </c>
      <c r="I36" s="32">
        <v>105</v>
      </c>
      <c r="J36" s="36">
        <v>105</v>
      </c>
    </row>
    <row r="37" spans="2:10" ht="13.8" x14ac:dyDescent="0.3">
      <c r="B37" s="24" t="s">
        <v>16</v>
      </c>
      <c r="C37" s="71">
        <v>1.6513888888888888</v>
      </c>
      <c r="D37" s="32">
        <v>176</v>
      </c>
      <c r="E37" s="35">
        <v>176</v>
      </c>
      <c r="F37" s="25"/>
      <c r="G37" s="26" t="s">
        <v>37</v>
      </c>
      <c r="H37" s="71">
        <v>2.1381944444444443</v>
      </c>
      <c r="I37" s="32">
        <v>138</v>
      </c>
      <c r="J37" s="36">
        <v>138</v>
      </c>
    </row>
    <row r="38" spans="2:10" ht="13.8" x14ac:dyDescent="0.3">
      <c r="B38" s="24" t="s">
        <v>17</v>
      </c>
      <c r="C38" s="71">
        <v>1.7215277777777778</v>
      </c>
      <c r="D38" s="32">
        <v>203</v>
      </c>
      <c r="E38" s="35">
        <v>203</v>
      </c>
      <c r="F38" s="25"/>
      <c r="G38" s="26" t="s">
        <v>85</v>
      </c>
      <c r="H38" s="71">
        <v>2.2381944444444444</v>
      </c>
      <c r="I38" s="32">
        <v>156</v>
      </c>
      <c r="J38" s="36">
        <v>156</v>
      </c>
    </row>
    <row r="39" spans="2:10" ht="13.8" x14ac:dyDescent="0.3">
      <c r="B39" s="24" t="s">
        <v>80</v>
      </c>
      <c r="C39" s="71">
        <v>1.7916666666666667</v>
      </c>
      <c r="D39" s="32">
        <v>230</v>
      </c>
      <c r="E39" s="35">
        <v>230</v>
      </c>
      <c r="F39" s="25"/>
      <c r="G39" s="26" t="s">
        <v>86</v>
      </c>
      <c r="H39" s="71">
        <v>2.3263888888888888</v>
      </c>
      <c r="I39" s="32">
        <v>166</v>
      </c>
      <c r="J39" s="36">
        <v>166</v>
      </c>
    </row>
    <row r="40" spans="2:10" ht="13.8" x14ac:dyDescent="0.3">
      <c r="B40" s="24" t="s">
        <v>20</v>
      </c>
      <c r="C40" s="71">
        <v>1.8680555555555556</v>
      </c>
      <c r="D40" s="32">
        <v>249</v>
      </c>
      <c r="E40" s="35">
        <v>249</v>
      </c>
      <c r="F40" s="25"/>
      <c r="G40" s="26" t="s">
        <v>39</v>
      </c>
      <c r="H40" s="71">
        <v>2.3631944444444444</v>
      </c>
      <c r="I40" s="32">
        <v>169</v>
      </c>
      <c r="J40" s="36">
        <v>169</v>
      </c>
    </row>
    <row r="41" spans="2:10" ht="13.8" x14ac:dyDescent="0.3">
      <c r="B41" s="24" t="s">
        <v>23</v>
      </c>
      <c r="C41" s="71">
        <v>2.067361111111111</v>
      </c>
      <c r="D41" s="32">
        <v>279</v>
      </c>
      <c r="E41" s="35">
        <v>279</v>
      </c>
      <c r="F41" s="25"/>
      <c r="G41" s="26" t="s">
        <v>38</v>
      </c>
      <c r="H41" s="71">
        <v>2.370138888888889</v>
      </c>
      <c r="I41" s="32">
        <v>170</v>
      </c>
      <c r="J41" s="36">
        <v>170</v>
      </c>
    </row>
    <row r="42" spans="2:10" ht="13.8" x14ac:dyDescent="0.3">
      <c r="B42" s="27"/>
      <c r="C42" s="28"/>
      <c r="D42" s="29"/>
      <c r="E42" s="29"/>
      <c r="F42" s="30"/>
      <c r="G42" s="29"/>
      <c r="H42" s="28"/>
      <c r="I42" s="29"/>
      <c r="J42" s="31"/>
    </row>
    <row r="44" spans="2:10" ht="13.8" x14ac:dyDescent="0.3">
      <c r="B44" s="57" t="s">
        <v>97</v>
      </c>
      <c r="C44" s="58" t="s">
        <v>98</v>
      </c>
      <c r="D44" s="59"/>
      <c r="E44" s="60"/>
      <c r="F44" s="59"/>
      <c r="G44" s="59" t="s">
        <v>99</v>
      </c>
      <c r="H44" s="58"/>
      <c r="I44" s="59"/>
      <c r="J44" s="61"/>
    </row>
    <row r="45" spans="2:10" ht="13.8" x14ac:dyDescent="0.3">
      <c r="B45" s="51" t="s">
        <v>48</v>
      </c>
      <c r="C45" s="52" t="s">
        <v>49</v>
      </c>
      <c r="D45" s="53" t="s">
        <v>50</v>
      </c>
      <c r="E45" s="53" t="s">
        <v>51</v>
      </c>
      <c r="F45" s="54"/>
      <c r="G45" s="55" t="s">
        <v>52</v>
      </c>
      <c r="H45" s="52" t="s">
        <v>49</v>
      </c>
      <c r="I45" s="53" t="s">
        <v>50</v>
      </c>
      <c r="J45" s="56" t="s">
        <v>51</v>
      </c>
    </row>
    <row r="46" spans="2:10" ht="13.8" x14ac:dyDescent="0.3">
      <c r="B46" s="21" t="s">
        <v>13</v>
      </c>
      <c r="C46" s="70">
        <v>2.508101851851852E-2</v>
      </c>
      <c r="D46" s="72">
        <v>89</v>
      </c>
      <c r="E46" s="72">
        <v>89</v>
      </c>
      <c r="F46" s="22"/>
      <c r="G46" s="23" t="s">
        <v>34</v>
      </c>
      <c r="H46" s="70">
        <v>2.5949074074074076E-2</v>
      </c>
      <c r="I46" s="32">
        <v>15</v>
      </c>
      <c r="J46" s="34">
        <v>15</v>
      </c>
    </row>
    <row r="47" spans="2:10" ht="13.8" x14ac:dyDescent="0.3">
      <c r="B47" s="24" t="s">
        <v>15</v>
      </c>
      <c r="C47" s="71">
        <v>2.585648148148148E-2</v>
      </c>
      <c r="D47" s="72">
        <v>108</v>
      </c>
      <c r="E47" s="72">
        <v>108</v>
      </c>
      <c r="F47" s="25"/>
      <c r="G47" s="26" t="s">
        <v>33</v>
      </c>
      <c r="H47" s="71">
        <v>2.6805555555555555E-2</v>
      </c>
      <c r="I47" s="32">
        <v>23</v>
      </c>
      <c r="J47" s="36">
        <v>23</v>
      </c>
    </row>
    <row r="48" spans="2:10" ht="13.8" x14ac:dyDescent="0.3">
      <c r="B48" s="24" t="s">
        <v>19</v>
      </c>
      <c r="C48" s="71">
        <v>2.6539351851851852E-2</v>
      </c>
      <c r="D48" s="72">
        <v>124</v>
      </c>
      <c r="E48" s="72">
        <v>124</v>
      </c>
      <c r="F48" s="25"/>
      <c r="G48" s="26" t="s">
        <v>42</v>
      </c>
      <c r="H48" s="71">
        <v>2.883101851851852E-2</v>
      </c>
      <c r="I48" s="32">
        <v>42</v>
      </c>
      <c r="J48" s="36">
        <v>42</v>
      </c>
    </row>
    <row r="49" spans="2:10" ht="13.8" x14ac:dyDescent="0.3">
      <c r="B49" s="24" t="s">
        <v>16</v>
      </c>
      <c r="C49" s="71">
        <v>2.6793981481481481E-2</v>
      </c>
      <c r="D49" s="72">
        <v>131</v>
      </c>
      <c r="E49" s="72">
        <v>131</v>
      </c>
      <c r="F49" s="25"/>
      <c r="G49" s="26" t="s">
        <v>39</v>
      </c>
      <c r="H49" s="71">
        <v>3.5671296296296298E-2</v>
      </c>
      <c r="I49" s="32">
        <v>129</v>
      </c>
      <c r="J49" s="36">
        <v>129</v>
      </c>
    </row>
    <row r="50" spans="2:10" ht="13.8" x14ac:dyDescent="0.3">
      <c r="B50" s="24" t="s">
        <v>14</v>
      </c>
      <c r="C50" s="71">
        <v>2.6967592592592592E-2</v>
      </c>
      <c r="D50" s="72">
        <v>134</v>
      </c>
      <c r="E50" s="72">
        <v>134</v>
      </c>
      <c r="F50" s="25"/>
      <c r="G50" s="26" t="s">
        <v>38</v>
      </c>
      <c r="H50" s="71">
        <v>3.7175925925925925E-2</v>
      </c>
      <c r="I50" s="32">
        <v>137</v>
      </c>
      <c r="J50" s="36">
        <v>137</v>
      </c>
    </row>
    <row r="51" spans="2:10" ht="13.8" x14ac:dyDescent="0.3">
      <c r="B51" s="24" t="s">
        <v>17</v>
      </c>
      <c r="C51" s="71">
        <v>2.9050925925925924E-2</v>
      </c>
      <c r="D51" s="72">
        <v>177</v>
      </c>
      <c r="E51" s="72">
        <v>177</v>
      </c>
      <c r="F51" s="25"/>
      <c r="G51" s="26"/>
      <c r="H51" s="71"/>
      <c r="I51" s="32"/>
      <c r="J51" s="36"/>
    </row>
    <row r="52" spans="2:10" ht="13.8" x14ac:dyDescent="0.3">
      <c r="B52" s="24" t="s">
        <v>20</v>
      </c>
      <c r="C52" s="71">
        <v>3.0787037037037036E-2</v>
      </c>
      <c r="D52" s="72">
        <v>215</v>
      </c>
      <c r="E52" s="72">
        <v>215</v>
      </c>
      <c r="F52" s="25"/>
      <c r="G52" s="26"/>
      <c r="H52" s="71"/>
      <c r="I52" s="32"/>
      <c r="J52" s="36"/>
    </row>
    <row r="53" spans="2:10" ht="13.8" x14ac:dyDescent="0.3">
      <c r="B53" s="24" t="s">
        <v>23</v>
      </c>
      <c r="C53" s="71">
        <v>3.6180555555555556E-2</v>
      </c>
      <c r="D53" s="72">
        <v>261</v>
      </c>
      <c r="E53" s="72">
        <v>261</v>
      </c>
      <c r="F53" s="25"/>
      <c r="G53" s="26"/>
      <c r="H53" s="71"/>
      <c r="I53" s="32"/>
      <c r="J53" s="36"/>
    </row>
    <row r="54" spans="2:10" ht="13.8" x14ac:dyDescent="0.3">
      <c r="B54" s="27"/>
      <c r="C54" s="28"/>
      <c r="D54" s="29"/>
      <c r="E54" s="29"/>
      <c r="F54" s="30"/>
      <c r="G54" s="29"/>
      <c r="H54" s="28"/>
      <c r="I54" s="29"/>
      <c r="J54" s="31"/>
    </row>
    <row r="56" spans="2:10" ht="13.8" x14ac:dyDescent="0.3">
      <c r="B56" s="57" t="s">
        <v>100</v>
      </c>
      <c r="C56" s="58" t="s">
        <v>101</v>
      </c>
      <c r="D56" s="59"/>
      <c r="E56" s="60"/>
      <c r="F56" s="59"/>
      <c r="G56" s="59" t="s">
        <v>102</v>
      </c>
      <c r="H56" s="58"/>
      <c r="I56" s="59"/>
      <c r="J56" s="61"/>
    </row>
    <row r="57" spans="2:10" ht="13.8" x14ac:dyDescent="0.3">
      <c r="B57" s="51" t="s">
        <v>48</v>
      </c>
      <c r="C57" s="52" t="s">
        <v>49</v>
      </c>
      <c r="D57" s="53" t="s">
        <v>50</v>
      </c>
      <c r="E57" s="53" t="s">
        <v>51</v>
      </c>
      <c r="F57" s="54"/>
      <c r="G57" s="55" t="s">
        <v>52</v>
      </c>
      <c r="H57" s="52" t="s">
        <v>49</v>
      </c>
      <c r="I57" s="53" t="s">
        <v>50</v>
      </c>
      <c r="J57" s="56" t="s">
        <v>51</v>
      </c>
    </row>
    <row r="58" spans="2:10" ht="13.8" x14ac:dyDescent="0.3">
      <c r="B58" s="21" t="s">
        <v>12</v>
      </c>
      <c r="C58" s="70">
        <v>2.011574074074074E-2</v>
      </c>
      <c r="D58" s="72">
        <v>18</v>
      </c>
      <c r="E58" s="72">
        <v>18</v>
      </c>
      <c r="F58" s="22"/>
      <c r="G58" s="23" t="s">
        <v>34</v>
      </c>
      <c r="H58" s="70">
        <v>2.3773148148148147E-2</v>
      </c>
      <c r="I58" s="32">
        <v>10</v>
      </c>
      <c r="J58" s="34">
        <v>10</v>
      </c>
    </row>
    <row r="59" spans="2:10" ht="13.8" x14ac:dyDescent="0.3">
      <c r="B59" s="24" t="s">
        <v>13</v>
      </c>
      <c r="C59" s="71">
        <v>2.2881944444444444E-2</v>
      </c>
      <c r="D59" s="72">
        <v>72</v>
      </c>
      <c r="E59" s="72">
        <v>72</v>
      </c>
      <c r="F59" s="25"/>
      <c r="G59" s="26" t="s">
        <v>33</v>
      </c>
      <c r="H59" s="71">
        <v>2.5497685185185186E-2</v>
      </c>
      <c r="I59" s="32">
        <v>21</v>
      </c>
      <c r="J59" s="36">
        <v>21</v>
      </c>
    </row>
    <row r="60" spans="2:10" ht="13.8" x14ac:dyDescent="0.3">
      <c r="B60" s="24" t="s">
        <v>79</v>
      </c>
      <c r="C60" s="71">
        <v>2.3252314814814816E-2</v>
      </c>
      <c r="D60" s="72">
        <v>81</v>
      </c>
      <c r="E60" s="72">
        <v>81</v>
      </c>
      <c r="F60" s="25"/>
      <c r="G60" s="26" t="s">
        <v>42</v>
      </c>
      <c r="H60" s="71">
        <v>2.6516203703703705E-2</v>
      </c>
      <c r="I60" s="32">
        <v>32</v>
      </c>
      <c r="J60" s="36">
        <v>32</v>
      </c>
    </row>
    <row r="61" spans="2:10" ht="13.8" x14ac:dyDescent="0.3">
      <c r="B61" s="24" t="s">
        <v>22</v>
      </c>
      <c r="C61" s="71">
        <v>2.4305555555555556E-2</v>
      </c>
      <c r="D61" s="72">
        <v>107</v>
      </c>
      <c r="E61" s="72">
        <v>107</v>
      </c>
      <c r="F61" s="25"/>
      <c r="G61" s="26" t="s">
        <v>40</v>
      </c>
      <c r="H61" s="71">
        <v>2.9120370370370369E-2</v>
      </c>
      <c r="I61" s="32">
        <v>62</v>
      </c>
      <c r="J61" s="36">
        <v>62</v>
      </c>
    </row>
    <row r="62" spans="2:10" ht="13.8" x14ac:dyDescent="0.3">
      <c r="B62" s="24" t="s">
        <v>15</v>
      </c>
      <c r="C62" s="71">
        <v>2.4664351851851851E-2</v>
      </c>
      <c r="D62" s="72">
        <v>114</v>
      </c>
      <c r="E62" s="72">
        <v>114</v>
      </c>
      <c r="F62" s="25"/>
      <c r="G62" s="26" t="s">
        <v>81</v>
      </c>
      <c r="H62" s="71">
        <v>2.9328703703703704E-2</v>
      </c>
      <c r="I62" s="32">
        <v>65</v>
      </c>
      <c r="J62" s="36">
        <v>65</v>
      </c>
    </row>
    <row r="63" spans="2:10" ht="13.8" x14ac:dyDescent="0.3">
      <c r="B63" s="24" t="s">
        <v>14</v>
      </c>
      <c r="C63" s="71">
        <v>2.5520833333333333E-2</v>
      </c>
      <c r="D63" s="72">
        <v>134</v>
      </c>
      <c r="E63" s="72">
        <v>134</v>
      </c>
      <c r="F63" s="25"/>
      <c r="G63" s="26" t="s">
        <v>37</v>
      </c>
      <c r="H63" s="71">
        <v>2.9687499999999999E-2</v>
      </c>
      <c r="I63" s="32">
        <v>72</v>
      </c>
      <c r="J63" s="36">
        <v>72</v>
      </c>
    </row>
    <row r="64" spans="2:10" ht="13.8" x14ac:dyDescent="0.3">
      <c r="B64" s="24" t="s">
        <v>16</v>
      </c>
      <c r="C64" s="71">
        <v>2.6180555555555554E-2</v>
      </c>
      <c r="D64" s="72">
        <v>147</v>
      </c>
      <c r="E64" s="72">
        <v>147</v>
      </c>
      <c r="F64" s="25"/>
      <c r="G64" s="26" t="s">
        <v>38</v>
      </c>
      <c r="H64" s="71">
        <v>3.3726851851851855E-2</v>
      </c>
      <c r="I64" s="32">
        <v>116</v>
      </c>
      <c r="J64" s="36">
        <v>116</v>
      </c>
    </row>
    <row r="65" spans="2:10" ht="13.8" x14ac:dyDescent="0.3">
      <c r="B65" s="24" t="s">
        <v>17</v>
      </c>
      <c r="C65" s="71">
        <v>2.644675925925926E-2</v>
      </c>
      <c r="D65" s="72">
        <v>155</v>
      </c>
      <c r="E65" s="72">
        <v>155</v>
      </c>
      <c r="F65" s="25"/>
      <c r="G65" s="26" t="s">
        <v>39</v>
      </c>
      <c r="H65" s="71">
        <v>3.3750000000000002E-2</v>
      </c>
      <c r="I65" s="32">
        <v>117</v>
      </c>
      <c r="J65" s="36">
        <v>117</v>
      </c>
    </row>
    <row r="66" spans="2:10" ht="13.8" x14ac:dyDescent="0.3">
      <c r="B66" s="24" t="s">
        <v>20</v>
      </c>
      <c r="C66" s="71">
        <v>2.8819444444444446E-2</v>
      </c>
      <c r="D66" s="72">
        <v>197</v>
      </c>
      <c r="E66" s="72">
        <v>197</v>
      </c>
      <c r="F66" s="25"/>
      <c r="G66" s="26"/>
      <c r="H66" s="71"/>
      <c r="I66" s="32"/>
      <c r="J66" s="36"/>
    </row>
    <row r="67" spans="2:10" ht="13.8" x14ac:dyDescent="0.3">
      <c r="B67" s="24" t="s">
        <v>23</v>
      </c>
      <c r="C67" s="71">
        <v>3.2581018518518516E-2</v>
      </c>
      <c r="D67" s="72">
        <v>238</v>
      </c>
      <c r="E67" s="72">
        <v>238</v>
      </c>
      <c r="F67" s="25"/>
      <c r="G67" s="26"/>
      <c r="H67" s="71"/>
      <c r="I67" s="32"/>
      <c r="J67" s="36"/>
    </row>
    <row r="68" spans="2:10" ht="13.8" x14ac:dyDescent="0.3">
      <c r="B68" s="27"/>
      <c r="C68" s="28"/>
      <c r="D68" s="29"/>
      <c r="E68" s="29"/>
      <c r="F68" s="30"/>
      <c r="G68" s="29"/>
      <c r="H68" s="28"/>
      <c r="I68" s="29"/>
      <c r="J68" s="3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xc tables 23-24</vt:lpstr>
      <vt:lpstr>xc results 23-24</vt:lpstr>
      <vt:lpstr>xc tables 24-25</vt:lpstr>
      <vt:lpstr>xc results 24-25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Berwyn Prichard-Jones</cp:lastModifiedBy>
  <cp:revision/>
  <dcterms:created xsi:type="dcterms:W3CDTF">2025-03-07T09:24:39Z</dcterms:created>
  <dcterms:modified xsi:type="dcterms:W3CDTF">2025-03-12T16:40:47Z</dcterms:modified>
  <cp:category/>
  <cp:contentStatus/>
</cp:coreProperties>
</file>