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TRWebsite\Website\Website\Results\Club Champs 19\"/>
    </mc:Choice>
  </mc:AlternateContent>
  <xr:revisionPtr revIDLastSave="0" documentId="13_ncr:1_{E2314BDB-88E7-49A4-8E92-B1F6E141D1D6}" xr6:coauthVersionLast="45" xr6:coauthVersionMax="45" xr10:uidLastSave="{00000000-0000-0000-0000-000000000000}"/>
  <bookViews>
    <workbookView xWindow="-108" yWindow="-108" windowWidth="23256" windowHeight="12576" tabRatio="568" activeTab="4" xr2:uid="{00000000-000D-0000-FFFF-FFFF00000000}"/>
  </bookViews>
  <sheets>
    <sheet name="2019 Club Champs" sheetId="15" r:id="rId1"/>
    <sheet name="Men D1 2019" sheetId="11" r:id="rId2"/>
    <sheet name="Men D2 2019" sheetId="12" r:id="rId3"/>
    <sheet name="Ladies D1 2019" sheetId="13" r:id="rId4"/>
    <sheet name="Ladies D2 2019" sheetId="14" r:id="rId5"/>
    <sheet name="Div 1 2018" sheetId="7" r:id="rId6"/>
    <sheet name="Div 2 2018" sheetId="8" r:id="rId7"/>
    <sheet name="Ladies Div 2018" sheetId="9" r:id="rId8"/>
    <sheet name="2018 Club Championship" sheetId="10" r:id="rId9"/>
  </sheets>
  <definedNames>
    <definedName name="_xlnm._FilterDatabase" localSheetId="3" hidden="1">'Ladies D1 2019'!$E$23:$K$34</definedName>
    <definedName name="_xlnm._FilterDatabase" localSheetId="4" hidden="1">'Ladies D2 2019'!$T$4:$AS$25</definedName>
    <definedName name="_xlnm._FilterDatabase" localSheetId="1" hidden="1">'Men D1 2019'!$S$4:$AR$15</definedName>
    <definedName name="_xlnm._FilterDatabase" localSheetId="2" hidden="1">'Men D2 2019'!$S$4:$AR$23</definedName>
    <definedName name="TABLE_1">#REF!</definedName>
    <definedName name="TABLE_2">NA()</definedName>
    <definedName name="TABLE_2_2">NA()</definedName>
    <definedName name="TABLE_2_3">NA()</definedName>
    <definedName name="TABLE_3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" i="14" l="1"/>
  <c r="H54" i="14"/>
  <c r="O25" i="14"/>
  <c r="G54" i="14" s="1"/>
  <c r="U19" i="14" a="1"/>
  <c r="U19" i="14" l="1"/>
  <c r="T19" i="14" s="1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34" i="14"/>
  <c r="H39" i="14"/>
  <c r="H46" i="14"/>
  <c r="H47" i="14"/>
  <c r="H48" i="14"/>
  <c r="H49" i="14"/>
  <c r="H50" i="14"/>
  <c r="H51" i="14"/>
  <c r="H52" i="14"/>
  <c r="H53" i="14"/>
  <c r="G26" i="11"/>
  <c r="G27" i="11"/>
  <c r="G28" i="11"/>
  <c r="G29" i="11"/>
  <c r="G30" i="11"/>
  <c r="G31" i="11"/>
  <c r="G32" i="11"/>
  <c r="G25" i="11"/>
  <c r="AR5" i="14"/>
  <c r="H34" i="14" s="1"/>
  <c r="AR6" i="14"/>
  <c r="H35" i="14" s="1"/>
  <c r="AR8" i="14"/>
  <c r="H37" i="14" s="1"/>
  <c r="AR9" i="14"/>
  <c r="H38" i="14" s="1"/>
  <c r="AR10" i="14"/>
  <c r="AR11" i="14"/>
  <c r="H40" i="14" s="1"/>
  <c r="AR12" i="14"/>
  <c r="H41" i="14" s="1"/>
  <c r="AR13" i="14"/>
  <c r="H42" i="14" s="1"/>
  <c r="AR14" i="14"/>
  <c r="H43" i="14" s="1"/>
  <c r="AR15" i="14"/>
  <c r="H44" i="14" s="1"/>
  <c r="AR16" i="14"/>
  <c r="H45" i="14" s="1"/>
  <c r="AR7" i="14"/>
  <c r="H36" i="14" s="1"/>
  <c r="I25" i="13"/>
  <c r="I26" i="13"/>
  <c r="I27" i="13"/>
  <c r="I28" i="13"/>
  <c r="I29" i="13"/>
  <c r="I30" i="13"/>
  <c r="I31" i="13"/>
  <c r="I32" i="13"/>
  <c r="I33" i="13"/>
  <c r="I24" i="13"/>
  <c r="H25" i="13"/>
  <c r="H26" i="13"/>
  <c r="H27" i="13"/>
  <c r="H28" i="13"/>
  <c r="H29" i="13"/>
  <c r="H30" i="13"/>
  <c r="H31" i="13"/>
  <c r="H32" i="13"/>
  <c r="H33" i="13"/>
  <c r="H24" i="13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32" i="12"/>
  <c r="G25" i="13"/>
  <c r="G26" i="13"/>
  <c r="G27" i="13"/>
  <c r="G28" i="13"/>
  <c r="G29" i="13"/>
  <c r="G30" i="13"/>
  <c r="G31" i="13"/>
  <c r="G32" i="13"/>
  <c r="G33" i="13"/>
  <c r="G24" i="13"/>
  <c r="AR6" i="13"/>
  <c r="AR7" i="13"/>
  <c r="AR8" i="13"/>
  <c r="AR9" i="13"/>
  <c r="AR10" i="13"/>
  <c r="AR11" i="13"/>
  <c r="AR5" i="13"/>
  <c r="H26" i="11"/>
  <c r="H27" i="11"/>
  <c r="H28" i="11"/>
  <c r="H29" i="11"/>
  <c r="H30" i="11"/>
  <c r="H31" i="11"/>
  <c r="H32" i="11"/>
  <c r="H25" i="11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32" i="12"/>
  <c r="AQ6" i="11"/>
  <c r="AQ7" i="11"/>
  <c r="AQ9" i="11"/>
  <c r="AQ11" i="11"/>
  <c r="AQ5" i="11"/>
  <c r="U15" i="14" a="1"/>
  <c r="U20" i="14" a="1"/>
  <c r="U9" i="14" a="1"/>
  <c r="U11" i="13" a="1"/>
  <c r="U5" i="13" a="1"/>
  <c r="T20" i="12" a="1"/>
  <c r="T18" i="12" a="1"/>
  <c r="U17" i="14" a="1"/>
  <c r="U15" i="13" a="1"/>
  <c r="T6" i="12" a="1"/>
  <c r="T15" i="12" a="1"/>
  <c r="T14" i="12" a="1"/>
  <c r="U21" i="14" a="1"/>
  <c r="T11" i="12" a="1"/>
  <c r="U10" i="14" a="1"/>
  <c r="U12" i="13" a="1"/>
  <c r="T5" i="11" a="1"/>
  <c r="T19" i="12" a="1"/>
  <c r="U24" i="14" a="1"/>
  <c r="U5" i="14" a="1"/>
  <c r="U8" i="14" a="1"/>
  <c r="U22" i="14" a="1"/>
  <c r="U7" i="13" a="1"/>
  <c r="T7" i="12" a="1"/>
  <c r="T21" i="12" a="1"/>
  <c r="T10" i="12" a="1"/>
  <c r="T12" i="12" a="1"/>
  <c r="T13" i="12" a="1"/>
  <c r="U7" i="14" a="1"/>
  <c r="U12" i="14" a="1"/>
  <c r="U14" i="14" a="1"/>
  <c r="U6" i="14" a="1"/>
  <c r="U11" i="14" a="1"/>
  <c r="U18" i="14" a="1"/>
  <c r="U6" i="13" a="1"/>
  <c r="U13" i="13" a="1"/>
  <c r="T23" i="12" a="1"/>
  <c r="T22" i="12" a="1"/>
  <c r="U25" i="14" a="1"/>
  <c r="U10" i="13" a="1"/>
  <c r="U14" i="13" a="1"/>
  <c r="T17" i="12" a="1"/>
  <c r="T8" i="12" a="1"/>
  <c r="U13" i="14" a="1"/>
  <c r="U8" i="13" a="1"/>
  <c r="T5" i="12" a="1"/>
  <c r="U23" i="14" a="1"/>
  <c r="T16" i="12" a="1"/>
  <c r="U16" i="14" a="1"/>
  <c r="U9" i="13" a="1"/>
  <c r="T9" i="12" a="1"/>
  <c r="U23" i="14" l="1"/>
  <c r="U13" i="14"/>
  <c r="J42" i="14" s="1"/>
  <c r="U22" i="14"/>
  <c r="U17" i="14"/>
  <c r="J46" i="14" s="1"/>
  <c r="U9" i="14"/>
  <c r="J38" i="14" s="1"/>
  <c r="U25" i="14"/>
  <c r="J54" i="14" s="1"/>
  <c r="U18" i="14"/>
  <c r="J47" i="14" s="1"/>
  <c r="U16" i="14"/>
  <c r="J45" i="14" s="1"/>
  <c r="U10" i="14"/>
  <c r="J39" i="14" s="1"/>
  <c r="U21" i="14"/>
  <c r="U8" i="14"/>
  <c r="J37" i="14" s="1"/>
  <c r="U24" i="14"/>
  <c r="U20" i="14"/>
  <c r="J48" i="14" s="1"/>
  <c r="U15" i="14"/>
  <c r="J44" i="14" s="1"/>
  <c r="U11" i="14"/>
  <c r="J40" i="14" s="1"/>
  <c r="U6" i="14"/>
  <c r="J35" i="14" s="1"/>
  <c r="U14" i="14"/>
  <c r="J43" i="14" s="1"/>
  <c r="U12" i="14"/>
  <c r="J41" i="14" s="1"/>
  <c r="U5" i="14"/>
  <c r="U7" i="14"/>
  <c r="J36" i="14" s="1"/>
  <c r="U14" i="13"/>
  <c r="U13" i="13"/>
  <c r="U9" i="13"/>
  <c r="U12" i="13"/>
  <c r="U8" i="13"/>
  <c r="U7" i="13"/>
  <c r="U15" i="13"/>
  <c r="T15" i="13" s="1"/>
  <c r="U11" i="13"/>
  <c r="U10" i="13"/>
  <c r="U6" i="13"/>
  <c r="U5" i="13"/>
  <c r="T10" i="12"/>
  <c r="T14" i="12"/>
  <c r="T18" i="12"/>
  <c r="T8" i="12"/>
  <c r="T22" i="12"/>
  <c r="T9" i="12"/>
  <c r="T13" i="12"/>
  <c r="T12" i="12"/>
  <c r="T21" i="12"/>
  <c r="T15" i="12"/>
  <c r="T20" i="12"/>
  <c r="T17" i="12"/>
  <c r="T23" i="12"/>
  <c r="T19" i="12"/>
  <c r="T16" i="12"/>
  <c r="T11" i="12"/>
  <c r="T7" i="12"/>
  <c r="T6" i="12"/>
  <c r="T5" i="12"/>
  <c r="T5" i="11"/>
  <c r="T6" i="11" a="1"/>
  <c r="J51" i="14" l="1"/>
  <c r="J49" i="14"/>
  <c r="J53" i="14"/>
  <c r="J52" i="14"/>
  <c r="J50" i="14"/>
  <c r="T6" i="14"/>
  <c r="K35" i="14" s="1"/>
  <c r="T11" i="14"/>
  <c r="K40" i="14" s="1"/>
  <c r="T25" i="14"/>
  <c r="K54" i="14" s="1"/>
  <c r="T20" i="14"/>
  <c r="K48" i="14" s="1"/>
  <c r="T9" i="14"/>
  <c r="K38" i="14" s="1"/>
  <c r="T18" i="14"/>
  <c r="K47" i="14" s="1"/>
  <c r="T7" i="14"/>
  <c r="K36" i="14" s="1"/>
  <c r="T24" i="14"/>
  <c r="T17" i="14"/>
  <c r="K46" i="14" s="1"/>
  <c r="T8" i="14"/>
  <c r="K37" i="14" s="1"/>
  <c r="T22" i="14"/>
  <c r="T16" i="14"/>
  <c r="K45" i="14" s="1"/>
  <c r="T12" i="14"/>
  <c r="K41" i="14" s="1"/>
  <c r="T13" i="14"/>
  <c r="K42" i="14" s="1"/>
  <c r="T15" i="14"/>
  <c r="K44" i="14" s="1"/>
  <c r="T21" i="14"/>
  <c r="T14" i="14"/>
  <c r="K43" i="14" s="1"/>
  <c r="T10" i="14"/>
  <c r="K39" i="14" s="1"/>
  <c r="T23" i="14"/>
  <c r="T5" i="14"/>
  <c r="K34" i="14" s="1"/>
  <c r="J34" i="14"/>
  <c r="J28" i="13"/>
  <c r="T9" i="13"/>
  <c r="K28" i="13" s="1"/>
  <c r="J25" i="13"/>
  <c r="T6" i="13"/>
  <c r="K25" i="13" s="1"/>
  <c r="J32" i="13"/>
  <c r="T13" i="13"/>
  <c r="K32" i="13" s="1"/>
  <c r="J29" i="13"/>
  <c r="T10" i="13"/>
  <c r="K29" i="13" s="1"/>
  <c r="J33" i="13"/>
  <c r="T14" i="13"/>
  <c r="K33" i="13" s="1"/>
  <c r="J30" i="13"/>
  <c r="T11" i="13"/>
  <c r="K30" i="13" s="1"/>
  <c r="J26" i="13"/>
  <c r="T7" i="13"/>
  <c r="K26" i="13" s="1"/>
  <c r="J27" i="13"/>
  <c r="T8" i="13"/>
  <c r="K27" i="13" s="1"/>
  <c r="J31" i="13"/>
  <c r="T12" i="13"/>
  <c r="K31" i="13" s="1"/>
  <c r="J24" i="13"/>
  <c r="T5" i="13"/>
  <c r="K24" i="13" s="1"/>
  <c r="I34" i="12"/>
  <c r="S7" i="12"/>
  <c r="J34" i="12" s="1"/>
  <c r="I38" i="12"/>
  <c r="S11" i="12"/>
  <c r="J38" i="12" s="1"/>
  <c r="I39" i="12"/>
  <c r="S12" i="12"/>
  <c r="J39" i="12" s="1"/>
  <c r="I43" i="12"/>
  <c r="S16" i="12"/>
  <c r="J43" i="12" s="1"/>
  <c r="I40" i="12"/>
  <c r="S13" i="12"/>
  <c r="J40" i="12" s="1"/>
  <c r="I46" i="12"/>
  <c r="S19" i="12"/>
  <c r="J46" i="12" s="1"/>
  <c r="I36" i="12"/>
  <c r="S9" i="12"/>
  <c r="J36" i="12" s="1"/>
  <c r="I50" i="12"/>
  <c r="S23" i="12"/>
  <c r="J50" i="12" s="1"/>
  <c r="I49" i="12"/>
  <c r="S22" i="12"/>
  <c r="J49" i="12" s="1"/>
  <c r="I48" i="12"/>
  <c r="S21" i="12"/>
  <c r="J48" i="12" s="1"/>
  <c r="I37" i="12"/>
  <c r="S10" i="12"/>
  <c r="J37" i="12" s="1"/>
  <c r="I44" i="12"/>
  <c r="S17" i="12"/>
  <c r="J44" i="12" s="1"/>
  <c r="I35" i="12"/>
  <c r="S8" i="12"/>
  <c r="J35" i="12" s="1"/>
  <c r="I47" i="12"/>
  <c r="S20" i="12"/>
  <c r="J47" i="12" s="1"/>
  <c r="I45" i="12"/>
  <c r="S18" i="12"/>
  <c r="J45" i="12" s="1"/>
  <c r="I33" i="12"/>
  <c r="S6" i="12"/>
  <c r="J33" i="12" s="1"/>
  <c r="I42" i="12"/>
  <c r="S15" i="12"/>
  <c r="J42" i="12" s="1"/>
  <c r="I41" i="12"/>
  <c r="S14" i="12"/>
  <c r="J41" i="12" s="1"/>
  <c r="I32" i="12"/>
  <c r="S5" i="12"/>
  <c r="J32" i="12" s="1"/>
  <c r="T6" i="11"/>
  <c r="F26" i="11"/>
  <c r="F27" i="11"/>
  <c r="F28" i="11"/>
  <c r="F29" i="11"/>
  <c r="F30" i="11"/>
  <c r="F31" i="11"/>
  <c r="F32" i="11"/>
  <c r="F25" i="11"/>
  <c r="K51" i="14" l="1"/>
  <c r="K50" i="14"/>
  <c r="K53" i="14"/>
  <c r="K49" i="14"/>
  <c r="K52" i="14"/>
  <c r="O24" i="14"/>
  <c r="G53" i="14" s="1"/>
  <c r="T13" i="11" a="1"/>
  <c r="T7" i="11" a="1"/>
  <c r="T14" i="11" a="1"/>
  <c r="T11" i="11" a="1"/>
  <c r="T10" i="11" a="1"/>
  <c r="T8" i="11" a="1"/>
  <c r="T15" i="11" a="1"/>
  <c r="T12" i="11" a="1"/>
  <c r="T9" i="11" a="1"/>
  <c r="T14" i="11" l="1"/>
  <c r="S14" i="11" s="1"/>
  <c r="T13" i="11"/>
  <c r="S13" i="11" s="1"/>
  <c r="T9" i="11"/>
  <c r="T8" i="11"/>
  <c r="T10" i="11"/>
  <c r="T12" i="11"/>
  <c r="T15" i="11"/>
  <c r="S15" i="11" s="1"/>
  <c r="T11" i="11"/>
  <c r="T7" i="11"/>
  <c r="O6" i="14"/>
  <c r="G35" i="14" s="1"/>
  <c r="O7" i="14"/>
  <c r="G36" i="14" s="1"/>
  <c r="O8" i="14"/>
  <c r="G37" i="14" s="1"/>
  <c r="O9" i="14"/>
  <c r="G38" i="14" s="1"/>
  <c r="O10" i="14"/>
  <c r="G39" i="14" s="1"/>
  <c r="O11" i="14"/>
  <c r="G40" i="14" s="1"/>
  <c r="O12" i="14"/>
  <c r="G41" i="14" s="1"/>
  <c r="O13" i="14"/>
  <c r="G42" i="14" s="1"/>
  <c r="O14" i="14"/>
  <c r="G43" i="14" s="1"/>
  <c r="O15" i="14"/>
  <c r="G44" i="14" s="1"/>
  <c r="O16" i="14"/>
  <c r="G45" i="14" s="1"/>
  <c r="O17" i="14"/>
  <c r="G46" i="14" s="1"/>
  <c r="O18" i="14"/>
  <c r="G47" i="14" s="1"/>
  <c r="O19" i="14"/>
  <c r="G48" i="14" s="1"/>
  <c r="O20" i="14"/>
  <c r="G49" i="14" s="1"/>
  <c r="O21" i="14"/>
  <c r="G50" i="14" s="1"/>
  <c r="O22" i="14"/>
  <c r="G51" i="14" s="1"/>
  <c r="O23" i="14"/>
  <c r="G52" i="14" s="1"/>
  <c r="O5" i="14"/>
  <c r="G34" i="14" s="1"/>
  <c r="O5" i="13"/>
  <c r="O7" i="13"/>
  <c r="O8" i="13"/>
  <c r="O9" i="13"/>
  <c r="O10" i="13"/>
  <c r="O11" i="13"/>
  <c r="O12" i="13"/>
  <c r="O13" i="13"/>
  <c r="O14" i="13"/>
  <c r="O15" i="13"/>
  <c r="O6" i="13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5" i="12"/>
  <c r="O5" i="11"/>
  <c r="N13" i="11" a="1"/>
  <c r="N8" i="11" a="1"/>
  <c r="N12" i="11" a="1"/>
  <c r="N11" i="11" a="1"/>
  <c r="N10" i="11" a="1"/>
  <c r="N6" i="11" a="1"/>
  <c r="N15" i="11" a="1"/>
  <c r="N9" i="11" a="1"/>
  <c r="N5" i="11" a="1"/>
  <c r="N14" i="11" a="1"/>
  <c r="N7" i="11" a="1"/>
  <c r="S7" i="11" l="1"/>
  <c r="J27" i="11" s="1"/>
  <c r="I27" i="11"/>
  <c r="S6" i="11"/>
  <c r="J26" i="11" s="1"/>
  <c r="I26" i="11"/>
  <c r="S12" i="11"/>
  <c r="J32" i="11" s="1"/>
  <c r="I32" i="11"/>
  <c r="S10" i="11"/>
  <c r="J30" i="11" s="1"/>
  <c r="I30" i="11"/>
  <c r="S8" i="11"/>
  <c r="J28" i="11" s="1"/>
  <c r="I28" i="11"/>
  <c r="S11" i="11"/>
  <c r="J31" i="11" s="1"/>
  <c r="I31" i="11"/>
  <c r="S9" i="11"/>
  <c r="J29" i="11" s="1"/>
  <c r="I29" i="11"/>
  <c r="S5" i="11"/>
  <c r="J25" i="11" s="1"/>
  <c r="I25" i="11"/>
  <c r="N8" i="11"/>
  <c r="N9" i="11"/>
  <c r="N15" i="11"/>
  <c r="N7" i="11"/>
  <c r="N11" i="11"/>
  <c r="N13" i="11"/>
  <c r="N12" i="11"/>
  <c r="N14" i="11"/>
  <c r="N10" i="11"/>
  <c r="N6" i="11"/>
  <c r="N5" i="11"/>
  <c r="O6" i="11"/>
  <c r="O7" i="11"/>
  <c r="O8" i="11"/>
  <c r="O9" i="11"/>
  <c r="O10" i="11"/>
  <c r="O11" i="11"/>
  <c r="O12" i="11"/>
  <c r="O13" i="11"/>
  <c r="O14" i="11"/>
  <c r="O15" i="11"/>
  <c r="AN7" i="7" l="1"/>
  <c r="AN8" i="7"/>
  <c r="AN9" i="7"/>
  <c r="AN10" i="7"/>
  <c r="AN11" i="7"/>
  <c r="AN12" i="7"/>
  <c r="AN13" i="7"/>
  <c r="AN14" i="7"/>
  <c r="AN15" i="7"/>
  <c r="AN16" i="7"/>
  <c r="AN6" i="7"/>
  <c r="O11" i="7"/>
  <c r="O9" i="7"/>
  <c r="O6" i="7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5" i="9"/>
  <c r="AN11" i="8"/>
  <c r="AN12" i="8"/>
  <c r="AN13" i="8"/>
  <c r="AN14" i="8"/>
  <c r="AN15" i="8"/>
  <c r="AN16" i="8"/>
  <c r="AN17" i="8"/>
  <c r="AN18" i="8"/>
  <c r="AN19" i="8"/>
  <c r="AN6" i="8"/>
  <c r="AN7" i="8"/>
  <c r="AN8" i="8"/>
  <c r="AN9" i="8"/>
  <c r="AN10" i="8"/>
  <c r="AN5" i="8"/>
  <c r="O28" i="9" l="1"/>
  <c r="O27" i="9"/>
  <c r="O7" i="7" l="1"/>
  <c r="O8" i="7"/>
  <c r="O10" i="7"/>
  <c r="O12" i="7"/>
  <c r="O13" i="7"/>
  <c r="O14" i="7"/>
  <c r="O15" i="7"/>
  <c r="O16" i="7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</calcChain>
</file>

<file path=xl/sharedStrings.xml><?xml version="1.0" encoding="utf-8"?>
<sst xmlns="http://schemas.openxmlformats.org/spreadsheetml/2006/main" count="1791" uniqueCount="442">
  <si>
    <t>Event 1</t>
  </si>
  <si>
    <t>Position</t>
  </si>
  <si>
    <t>Name</t>
  </si>
  <si>
    <t>Division</t>
  </si>
  <si>
    <t>C.B.</t>
  </si>
  <si>
    <t>Points</t>
  </si>
  <si>
    <t>M1</t>
  </si>
  <si>
    <t>Emily Usherwood</t>
  </si>
  <si>
    <t>F</t>
  </si>
  <si>
    <t>New</t>
  </si>
  <si>
    <t>Jane Coulcher</t>
  </si>
  <si>
    <t>Steve Graham</t>
  </si>
  <si>
    <t>Event 3</t>
  </si>
  <si>
    <t>Chip Time</t>
  </si>
  <si>
    <t>Andy Maskell</t>
  </si>
  <si>
    <t>Yes</t>
  </si>
  <si>
    <t>M2</t>
  </si>
  <si>
    <t>Hayley Parry</t>
  </si>
  <si>
    <t>Mark Emmett</t>
  </si>
  <si>
    <t>Reg Koster</t>
  </si>
  <si>
    <t>Darren Readman</t>
  </si>
  <si>
    <t>Berwyn Prichard-Jones</t>
  </si>
  <si>
    <t>Sue Fallon</t>
  </si>
  <si>
    <t>Event 7</t>
  </si>
  <si>
    <t>Waddesdon 5k.</t>
  </si>
  <si>
    <t>Peter Neal</t>
  </si>
  <si>
    <t>Jo Rogers</t>
  </si>
  <si>
    <t>Event 8</t>
  </si>
  <si>
    <t>Andrew Newton</t>
  </si>
  <si>
    <t>Event 9</t>
  </si>
  <si>
    <t>Event 10</t>
  </si>
  <si>
    <t>Debbie Misseldine</t>
  </si>
  <si>
    <t>Event 11</t>
  </si>
  <si>
    <t>Amanda Sturdy</t>
  </si>
  <si>
    <t>Martin Lambert</t>
  </si>
  <si>
    <t>Woodcote 10k.</t>
  </si>
  <si>
    <t>Charlie Pughe</t>
  </si>
  <si>
    <t>Faye Sharpley</t>
  </si>
  <si>
    <t>Steph Cook</t>
  </si>
  <si>
    <t>Wokingham half marathon</t>
  </si>
  <si>
    <t>Shelley Bennett</t>
  </si>
  <si>
    <t>Phil Rizza</t>
  </si>
  <si>
    <t>Event 4</t>
  </si>
  <si>
    <t>1.26.36</t>
  </si>
  <si>
    <t>Event 5</t>
  </si>
  <si>
    <t>Danesfield Dash 10k.</t>
  </si>
  <si>
    <t>Event 6</t>
  </si>
  <si>
    <t>1.31.10</t>
  </si>
  <si>
    <t>117 finishers</t>
  </si>
  <si>
    <t>Ben Bennett</t>
  </si>
  <si>
    <t>Anne Sprinz</t>
  </si>
  <si>
    <t>Reg Gale</t>
  </si>
  <si>
    <t>196 finishers</t>
  </si>
  <si>
    <t>Bonus 5K</t>
  </si>
  <si>
    <t>Bonus 5M</t>
  </si>
  <si>
    <t>Bonus 10K</t>
  </si>
  <si>
    <t>Bonus 10M</t>
  </si>
  <si>
    <t>Bonus Half Marathon</t>
  </si>
  <si>
    <t>C.B. Bonus Points</t>
  </si>
  <si>
    <t>Bonus for 8 completed Events</t>
  </si>
  <si>
    <t>Pos.</t>
  </si>
  <si>
    <t>Total Race Points</t>
  </si>
  <si>
    <t>Bonus Points</t>
  </si>
  <si>
    <t>Number of Events</t>
  </si>
  <si>
    <t xml:space="preserve">Points
(Best of 8) </t>
  </si>
  <si>
    <t>Total Points</t>
  </si>
  <si>
    <t>1 Woodcote 10k.</t>
  </si>
  <si>
    <t>Marie Pennell</t>
  </si>
  <si>
    <t>Rodger McCarroll</t>
  </si>
  <si>
    <t>Paul Allday</t>
  </si>
  <si>
    <t>Rick Smith</t>
  </si>
  <si>
    <t>1.42.59</t>
  </si>
  <si>
    <t>Chiltern Chase 15k.</t>
  </si>
  <si>
    <t>Simon Keates</t>
  </si>
  <si>
    <t>Roger Norris</t>
  </si>
  <si>
    <t>Bearbrook 10k.</t>
  </si>
  <si>
    <t>Tom Broughton</t>
  </si>
  <si>
    <t>Race points</t>
  </si>
  <si>
    <t>2a Wokingham Half Marathon</t>
  </si>
  <si>
    <t>2b Hardwick X-Stream xc 10k</t>
  </si>
  <si>
    <t>3 Danesfield Dash 10k</t>
  </si>
  <si>
    <t>4 Chalgrove 10k.</t>
  </si>
  <si>
    <t>5 Chiltern Chase 15k.</t>
  </si>
  <si>
    <t>6 Waddesdon 5k.</t>
  </si>
  <si>
    <t>7 Bearbrook 10k.</t>
  </si>
  <si>
    <t>8 Coniston 15k.</t>
  </si>
  <si>
    <t>9 Bradenham Bolt 10k.</t>
  </si>
  <si>
    <t>10 Marlow Half</t>
  </si>
  <si>
    <t>Bonus 5k</t>
  </si>
  <si>
    <t>Bonus 5m</t>
  </si>
  <si>
    <t>Bonus 10k</t>
  </si>
  <si>
    <t>Bonus 10m</t>
  </si>
  <si>
    <t>Bonus half marathon</t>
  </si>
  <si>
    <t>Total CB Bonus Points</t>
  </si>
  <si>
    <t>5 point bonus for 8 events</t>
  </si>
  <si>
    <t>1 Woodcoye 10k.</t>
  </si>
  <si>
    <t>2a Wokingham half marathon</t>
  </si>
  <si>
    <t>2b Hardwick X-Stream xc 10k.</t>
  </si>
  <si>
    <t>3 Danesfield Dash 10k.</t>
  </si>
  <si>
    <t>Oliver Newell</t>
  </si>
  <si>
    <t>Damian Stanley</t>
  </si>
  <si>
    <t>Andrew Misseldine</t>
  </si>
  <si>
    <t>Matthew Baddeley</t>
  </si>
  <si>
    <t>Gavin Souter</t>
  </si>
  <si>
    <t>John Gulliver</t>
  </si>
  <si>
    <t>Nicholas Barlow</t>
  </si>
  <si>
    <t>Dan Cross</t>
  </si>
  <si>
    <t>Pat Pruchnickyj</t>
  </si>
  <si>
    <t>Points
(Best of 8)</t>
  </si>
  <si>
    <t>2a Wokingham half maraton</t>
  </si>
  <si>
    <t>Annette Roads</t>
  </si>
  <si>
    <t>Emma Pughe</t>
  </si>
  <si>
    <t>Gwen Harris</t>
  </si>
  <si>
    <t>Diane Sharp</t>
  </si>
  <si>
    <t>Judith Harper</t>
  </si>
  <si>
    <t>Becca Bullock</t>
  </si>
  <si>
    <t>Sarah Green</t>
  </si>
  <si>
    <t>Kate Fitton</t>
  </si>
  <si>
    <t>Ana Legin</t>
  </si>
  <si>
    <t>Tamsin Blamey</t>
  </si>
  <si>
    <t>Mandy Sturdy</t>
  </si>
  <si>
    <t>Thame Runners Club Championship 2018</t>
  </si>
  <si>
    <t>Sunday 14 January</t>
  </si>
  <si>
    <t>448 finishers</t>
  </si>
  <si>
    <t>Event 2a</t>
  </si>
  <si>
    <t>Sunday 18 February</t>
  </si>
  <si>
    <t>1.27.47</t>
  </si>
  <si>
    <t>1.36.22</t>
  </si>
  <si>
    <t>2.01.41</t>
  </si>
  <si>
    <t>2.28.05</t>
  </si>
  <si>
    <t>1867 finishers</t>
  </si>
  <si>
    <t>Event 2b</t>
  </si>
  <si>
    <t>Hardwick x-Stream xc 10k.</t>
  </si>
  <si>
    <t>1.01.01</t>
  </si>
  <si>
    <t>1.04.57</t>
  </si>
  <si>
    <t>215 finishers</t>
  </si>
  <si>
    <t>Sunday 29 April</t>
  </si>
  <si>
    <t>Gun Time</t>
  </si>
  <si>
    <t>173 finishers</t>
  </si>
  <si>
    <t>Monday 7 May</t>
  </si>
  <si>
    <t>Chalgrove 10k.</t>
  </si>
  <si>
    <t>Peter Neale</t>
  </si>
  <si>
    <t>Philip Rizza</t>
  </si>
  <si>
    <t>1.00.33</t>
  </si>
  <si>
    <t>376 finishers</t>
  </si>
  <si>
    <t>Sunday 2 June</t>
  </si>
  <si>
    <t>1.04.08</t>
  </si>
  <si>
    <t>1.04.25</t>
  </si>
  <si>
    <t>1.09.13</t>
  </si>
  <si>
    <t>1.15.24</t>
  </si>
  <si>
    <t>1.16.56</t>
  </si>
  <si>
    <t>1.18.44</t>
  </si>
  <si>
    <t>*</t>
  </si>
  <si>
    <t>1.20.58</t>
  </si>
  <si>
    <t>**</t>
  </si>
  <si>
    <t>1.32.10</t>
  </si>
  <si>
    <t>1.35.06</t>
  </si>
  <si>
    <t>1.36.53</t>
  </si>
  <si>
    <t>1.43.19</t>
  </si>
  <si>
    <t>1.49.47</t>
  </si>
  <si>
    <t>Race time predicted based on 10K time (52:41)</t>
  </si>
  <si>
    <t>Race time predicted based on 10K time (56:21)</t>
  </si>
  <si>
    <t>Wednesday 18 July</t>
  </si>
  <si>
    <t>Darren  Readman</t>
  </si>
  <si>
    <t>309 finishers</t>
  </si>
  <si>
    <t xml:space="preserve">Sunday 12 August </t>
  </si>
  <si>
    <t>322 finishers</t>
  </si>
  <si>
    <r>
      <t>Saturday 22</t>
    </r>
    <r>
      <rPr>
        <b/>
        <vertAlign val="superscript"/>
        <sz val="10"/>
        <color indexed="8"/>
        <rFont val="Calibri"/>
        <family val="2"/>
        <charset val="1"/>
      </rPr>
      <t>nd</t>
    </r>
    <r>
      <rPr>
        <b/>
        <sz val="10"/>
        <color indexed="8"/>
        <rFont val="Calibri"/>
        <family val="2"/>
        <charset val="1"/>
      </rPr>
      <t xml:space="preserve"> September</t>
    </r>
  </si>
  <si>
    <t>Coniston 15k.</t>
  </si>
  <si>
    <t>1.07.23</t>
  </si>
  <si>
    <t>1.09.18</t>
  </si>
  <si>
    <t>1.19.19</t>
  </si>
  <si>
    <t>1.21.27</t>
  </si>
  <si>
    <t>1.25.12</t>
  </si>
  <si>
    <t>1.28.02</t>
  </si>
  <si>
    <t>1.28.38</t>
  </si>
  <si>
    <t>1.34.51</t>
  </si>
  <si>
    <t>1.48.55</t>
  </si>
  <si>
    <t>182 finishers</t>
  </si>
  <si>
    <r>
      <t>Sunday 7</t>
    </r>
    <r>
      <rPr>
        <b/>
        <vertAlign val="superscript"/>
        <sz val="10"/>
        <color indexed="8"/>
        <rFont val="Calibri"/>
        <family val="2"/>
        <charset val="1"/>
      </rPr>
      <t>th</t>
    </r>
    <r>
      <rPr>
        <b/>
        <sz val="10"/>
        <color indexed="8"/>
        <rFont val="Calibri"/>
        <family val="2"/>
        <charset val="1"/>
      </rPr>
      <t xml:space="preserve"> October</t>
    </r>
  </si>
  <si>
    <t>Bradenham Bolt 10k</t>
  </si>
  <si>
    <t>1.01.05</t>
  </si>
  <si>
    <t>1.03.34</t>
  </si>
  <si>
    <t>1.03.44</t>
  </si>
  <si>
    <t>1.04.31</t>
  </si>
  <si>
    <t>1.05.52</t>
  </si>
  <si>
    <t>1.08.42</t>
  </si>
  <si>
    <t>1.13.45</t>
  </si>
  <si>
    <t>1.14.00</t>
  </si>
  <si>
    <r>
      <t>Sunday 4</t>
    </r>
    <r>
      <rPr>
        <b/>
        <vertAlign val="superscript"/>
        <sz val="10"/>
        <color indexed="8"/>
        <rFont val="Calibri"/>
        <family val="2"/>
        <charset val="1"/>
      </rPr>
      <t>th</t>
    </r>
    <r>
      <rPr>
        <b/>
        <sz val="10"/>
        <color indexed="8"/>
        <rFont val="Calibri"/>
        <family val="2"/>
        <charset val="1"/>
      </rPr>
      <t xml:space="preserve"> November</t>
    </r>
  </si>
  <si>
    <t>Marlow Half Marathon</t>
  </si>
  <si>
    <t>7 mile</t>
  </si>
  <si>
    <t>1.23.17</t>
  </si>
  <si>
    <t>1.34.01</t>
  </si>
  <si>
    <t>1.34.37</t>
  </si>
  <si>
    <t>1.40.57</t>
  </si>
  <si>
    <t>[52.51]</t>
  </si>
  <si>
    <t>1.42.41</t>
  </si>
  <si>
    <t>[53.00]</t>
  </si>
  <si>
    <t>1.47.35</t>
  </si>
  <si>
    <t>[56.32]</t>
  </si>
  <si>
    <t>1.49.51</t>
  </si>
  <si>
    <t>1.51.38</t>
  </si>
  <si>
    <t>1.53.28</t>
  </si>
  <si>
    <t>[59.33]</t>
  </si>
  <si>
    <t>1.55.42</t>
  </si>
  <si>
    <t>[1.00.04]</t>
  </si>
  <si>
    <t>1.56.43</t>
  </si>
  <si>
    <t>[1.02.50]</t>
  </si>
  <si>
    <t>2.02.05</t>
  </si>
  <si>
    <t>[1.04.01]</t>
  </si>
  <si>
    <t>2.04.23</t>
  </si>
  <si>
    <t>2.08.44</t>
  </si>
  <si>
    <t>[1.06.59]</t>
  </si>
  <si>
    <t>2.10.09</t>
  </si>
  <si>
    <t>[1.12.12]</t>
  </si>
  <si>
    <t>2.20.17</t>
  </si>
  <si>
    <t>[1.12.25]</t>
  </si>
  <si>
    <t>2.20.42</t>
  </si>
  <si>
    <t>924 finishers</t>
  </si>
  <si>
    <t>Race time predicted based on 7 mile time</t>
  </si>
  <si>
    <t>7 mile position is shown and time in[]</t>
  </si>
  <si>
    <t>Marlow 7 miles</t>
  </si>
  <si>
    <t>Half Mara Time (Extrapolated)</t>
  </si>
  <si>
    <t>53.00</t>
  </si>
  <si>
    <t>56.32</t>
  </si>
  <si>
    <t>59.33</t>
  </si>
  <si>
    <t>1.00.04</t>
  </si>
  <si>
    <t>1.02.50</t>
  </si>
  <si>
    <t>1.04.01</t>
  </si>
  <si>
    <t>1.06.59</t>
  </si>
  <si>
    <t>1.12.12</t>
  </si>
  <si>
    <t>1.12.25</t>
  </si>
  <si>
    <t>492 finishers</t>
  </si>
  <si>
    <t>Sunday 9th December</t>
  </si>
  <si>
    <t>Andy Reading 10k</t>
  </si>
  <si>
    <t>Clare Umney</t>
  </si>
  <si>
    <t>Sandi Drury</t>
  </si>
  <si>
    <t>337 finishers</t>
  </si>
  <si>
    <t>58.20</t>
  </si>
  <si>
    <t>1.01.11</t>
  </si>
  <si>
    <t>1.26.00</t>
  </si>
  <si>
    <t>11 Andy Reading 10k</t>
  </si>
  <si>
    <t>1*</t>
  </si>
  <si>
    <t>* 1st place awarded to Damian due to higher C.B. bonus points</t>
  </si>
  <si>
    <t>Sunday 6 January</t>
  </si>
  <si>
    <t>Thame Runners Club Championship 2019</t>
  </si>
  <si>
    <t>Katy Cherry</t>
  </si>
  <si>
    <t>F1</t>
  </si>
  <si>
    <t>F2</t>
  </si>
  <si>
    <t>Adam Scragg</t>
  </si>
  <si>
    <t>Amy Wilkinson</t>
  </si>
  <si>
    <t>Jayne Connors</t>
  </si>
  <si>
    <t>1.00.15</t>
  </si>
  <si>
    <t>1.01.16</t>
  </si>
  <si>
    <t>Caroline Chavasse</t>
  </si>
  <si>
    <t>1.02.30</t>
  </si>
  <si>
    <t>1.03.24</t>
  </si>
  <si>
    <t>380 finishers</t>
  </si>
  <si>
    <t>2b Winslow 10k</t>
  </si>
  <si>
    <t>Sunday 24 February</t>
  </si>
  <si>
    <t>Wokingham Half</t>
  </si>
  <si>
    <t>Event 2A</t>
  </si>
  <si>
    <t>Event 2B</t>
  </si>
  <si>
    <t>Winslow 10K</t>
  </si>
  <si>
    <t>1991 finishers</t>
  </si>
  <si>
    <t>1.27.05</t>
  </si>
  <si>
    <t>1.36.42</t>
  </si>
  <si>
    <t>1.29.50</t>
  </si>
  <si>
    <t>1.54.14</t>
  </si>
  <si>
    <t>2.07.41</t>
  </si>
  <si>
    <t>2.13.03</t>
  </si>
  <si>
    <t>Joseph Lynch</t>
  </si>
  <si>
    <t>Steven Simmonds</t>
  </si>
  <si>
    <t>Sarah Janes</t>
  </si>
  <si>
    <t>Roger Simmonds</t>
  </si>
  <si>
    <t>Claudia Scragg</t>
  </si>
  <si>
    <t>314 finishers</t>
  </si>
  <si>
    <t>1.13.35</t>
  </si>
  <si>
    <t>3a Goring 10k</t>
  </si>
  <si>
    <t>3b Aylesbury Parkrun 5k</t>
  </si>
  <si>
    <t>Mark Barker</t>
  </si>
  <si>
    <t>Sunday 3 March</t>
  </si>
  <si>
    <t>Goring 10K</t>
  </si>
  <si>
    <t>Event 3A</t>
  </si>
  <si>
    <t>Mark Emmet</t>
  </si>
  <si>
    <t>673 finishers</t>
  </si>
  <si>
    <t>Event 3B</t>
  </si>
  <si>
    <t>Saturday 30 March</t>
  </si>
  <si>
    <t>Aylesbury Park Run 5K</t>
  </si>
  <si>
    <t>Victoria Inglis-Smith</t>
  </si>
  <si>
    <t>Chris Davies</t>
  </si>
  <si>
    <t>Mark Willis</t>
  </si>
  <si>
    <t>Nick Shott</t>
  </si>
  <si>
    <t>Louise Morris</t>
  </si>
  <si>
    <t>Friday 19 April</t>
  </si>
  <si>
    <t>Maidenhead 10 Mile</t>
  </si>
  <si>
    <t>1.08.16</t>
  </si>
  <si>
    <t>1.16.06</t>
  </si>
  <si>
    <t>1.16.24</t>
  </si>
  <si>
    <t>1.16.50</t>
  </si>
  <si>
    <t>1.18.11</t>
  </si>
  <si>
    <t>1.25.39</t>
  </si>
  <si>
    <t>Lauren Walden</t>
  </si>
  <si>
    <t>1.28.26</t>
  </si>
  <si>
    <t>1.35.44</t>
  </si>
  <si>
    <t>1.37.40</t>
  </si>
  <si>
    <t>1.45.29</t>
  </si>
  <si>
    <t>1088 finishers</t>
  </si>
  <si>
    <t>4 Maidenhead 10M</t>
  </si>
  <si>
    <t>Sunday 19 June</t>
  </si>
  <si>
    <t>Ridge Off-Roader 10K</t>
  </si>
  <si>
    <t>John Stembridge King</t>
  </si>
  <si>
    <t>1.00.09</t>
  </si>
  <si>
    <t>1.00.19</t>
  </si>
  <si>
    <t>1.00.25</t>
  </si>
  <si>
    <t>1.20.19</t>
  </si>
  <si>
    <t>169 finishers</t>
  </si>
  <si>
    <t>5 Ridge Off-Roader 10K</t>
  </si>
  <si>
    <t>Saturday 8 June</t>
  </si>
  <si>
    <t>Otmoor Challenge Half Marathon</t>
  </si>
  <si>
    <t>1.42.56</t>
  </si>
  <si>
    <t>1.33.09</t>
  </si>
  <si>
    <t>1.46.42</t>
  </si>
  <si>
    <t>1.56.10</t>
  </si>
  <si>
    <t>Chris Linney</t>
  </si>
  <si>
    <t>1.56.14</t>
  </si>
  <si>
    <t>1.57.02</t>
  </si>
  <si>
    <t>2.03.12</t>
  </si>
  <si>
    <t>2.09.59</t>
  </si>
  <si>
    <t>2.31.15</t>
  </si>
  <si>
    <t>325 finishers</t>
  </si>
  <si>
    <t>6 Otmoor Challenge 13.1M</t>
  </si>
  <si>
    <t>Wednesday 17 July</t>
  </si>
  <si>
    <t>Waddesdon 5K</t>
  </si>
  <si>
    <t>Duncan Green</t>
  </si>
  <si>
    <t>John Stembridge-King</t>
  </si>
  <si>
    <t>Caroline Partner</t>
  </si>
  <si>
    <t>Joe Lynch</t>
  </si>
  <si>
    <t>Christine Jakeman</t>
  </si>
  <si>
    <t>Huw Jones</t>
  </si>
  <si>
    <t>Rob Nevin</t>
  </si>
  <si>
    <t>Clive Gilbert</t>
  </si>
  <si>
    <t>Claire Ramsay</t>
  </si>
  <si>
    <t>Claire Miller</t>
  </si>
  <si>
    <t>Tim Kerr</t>
  </si>
  <si>
    <t>Rachel Hall</t>
  </si>
  <si>
    <t>Kate Gregory</t>
  </si>
  <si>
    <t>18.30</t>
  </si>
  <si>
    <t>19.10</t>
  </si>
  <si>
    <t>19.51</t>
  </si>
  <si>
    <t>21.06</t>
  </si>
  <si>
    <t>21.18</t>
  </si>
  <si>
    <t>21.23</t>
  </si>
  <si>
    <t>21.34</t>
  </si>
  <si>
    <t>21.49</t>
  </si>
  <si>
    <t>22.02</t>
  </si>
  <si>
    <t>22.03</t>
  </si>
  <si>
    <t>22.14</t>
  </si>
  <si>
    <t>22.16</t>
  </si>
  <si>
    <t>22.25</t>
  </si>
  <si>
    <t>22.26</t>
  </si>
  <si>
    <t>23.23</t>
  </si>
  <si>
    <t>23.39</t>
  </si>
  <si>
    <t>23.41</t>
  </si>
  <si>
    <t>23.53</t>
  </si>
  <si>
    <t>23.57</t>
  </si>
  <si>
    <t>24.07</t>
  </si>
  <si>
    <t>24.25</t>
  </si>
  <si>
    <t>24.32</t>
  </si>
  <si>
    <t>24.33</t>
  </si>
  <si>
    <t>24.35</t>
  </si>
  <si>
    <t>24.41</t>
  </si>
  <si>
    <t>25.26</t>
  </si>
  <si>
    <t>25.54</t>
  </si>
  <si>
    <t>26.47</t>
  </si>
  <si>
    <t>26.51</t>
  </si>
  <si>
    <t>27.03</t>
  </si>
  <si>
    <t>27.49</t>
  </si>
  <si>
    <t>27.54</t>
  </si>
  <si>
    <t>29.02</t>
  </si>
  <si>
    <t>L2</t>
  </si>
  <si>
    <t>L1</t>
  </si>
  <si>
    <t>393 finishers</t>
  </si>
  <si>
    <t>7 Waddesdon 5k</t>
  </si>
  <si>
    <t>0*</t>
  </si>
  <si>
    <t>NA</t>
  </si>
  <si>
    <t>Sunday 11 August</t>
  </si>
  <si>
    <t>Burnham Beeches 10K</t>
  </si>
  <si>
    <t>606 finishers</t>
  </si>
  <si>
    <t>Evie Gray</t>
  </si>
  <si>
    <t>1.00.53</t>
  </si>
  <si>
    <t>1.20.03</t>
  </si>
  <si>
    <t>Yes*</t>
  </si>
  <si>
    <t>* Already received 5 bp for Goring 10K</t>
  </si>
  <si>
    <t>8 Burnham Beeches 10k</t>
  </si>
  <si>
    <t>Cotswold Classic 10M</t>
  </si>
  <si>
    <t>420 finishers</t>
  </si>
  <si>
    <t>Susan Fallon</t>
  </si>
  <si>
    <t>1.43.58</t>
  </si>
  <si>
    <t>9 Cotswold Classic 10M</t>
  </si>
  <si>
    <t>Saturday 7th September</t>
  </si>
  <si>
    <t>Best of 8</t>
  </si>
  <si>
    <t>Race Points (Best of 8)</t>
  </si>
  <si>
    <t>Event 10A</t>
  </si>
  <si>
    <t>Water of Life Half Marathon</t>
  </si>
  <si>
    <t>1.26.59</t>
  </si>
  <si>
    <t>1.33.12</t>
  </si>
  <si>
    <t>1.33.56</t>
  </si>
  <si>
    <t>1.37.43</t>
  </si>
  <si>
    <t>1.40.01</t>
  </si>
  <si>
    <t>Kevin Parrey</t>
  </si>
  <si>
    <t>1.47.33</t>
  </si>
  <si>
    <t>1.50.54</t>
  </si>
  <si>
    <t>1.55.17</t>
  </si>
  <si>
    <t>2.36.30</t>
  </si>
  <si>
    <t>163 finishers</t>
  </si>
  <si>
    <t>Event 10B</t>
  </si>
  <si>
    <t>Water of Life 10K</t>
  </si>
  <si>
    <t>Sunday 20th October</t>
  </si>
  <si>
    <t>Natalie Bliss</t>
  </si>
  <si>
    <t>162 finishers</t>
  </si>
  <si>
    <t>* Already received 5 bp for 10K in previous races</t>
  </si>
  <si>
    <t>10a Water of Life Half Marathon</t>
  </si>
  <si>
    <t>10b Water of Life 10k</t>
  </si>
  <si>
    <t>Sunday 24th November</t>
  </si>
  <si>
    <t>Eynsham 10K</t>
  </si>
  <si>
    <t>Claire Reid</t>
  </si>
  <si>
    <t>1.05.16</t>
  </si>
  <si>
    <t>560 finishers</t>
  </si>
  <si>
    <t>11 Eynsham 10K</t>
  </si>
  <si>
    <t>Event 12</t>
  </si>
  <si>
    <t>Sunday 1st December</t>
  </si>
  <si>
    <t xml:space="preserve">Watlington XC 10K </t>
  </si>
  <si>
    <t>Time</t>
  </si>
  <si>
    <t>1.03.09</t>
  </si>
  <si>
    <t>1.20.43</t>
  </si>
  <si>
    <t>1.23.30</t>
  </si>
  <si>
    <t>133 finishers</t>
  </si>
  <si>
    <t>12 Watlington XC 20k</t>
  </si>
  <si>
    <t>Emma Keys</t>
  </si>
  <si>
    <t>1.00.36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</si>
</sst>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.mm\.ss"/>
  </numFmts>
  <fonts count="5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9"/>
      <name val="Calibri"/>
      <family val="2"/>
      <charset val="1"/>
    </font>
    <font>
      <b/>
      <sz val="10"/>
      <color indexed="9"/>
      <name val="Calibri"/>
      <family val="2"/>
      <charset val="1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name val="Calibri"/>
      <family val="2"/>
      <charset val="1"/>
    </font>
    <font>
      <sz val="10"/>
      <color indexed="25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8"/>
      <color indexed="25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</font>
    <font>
      <i/>
      <strike/>
      <sz val="8"/>
      <color indexed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7"/>
      <name val="Arial"/>
      <family val="2"/>
    </font>
    <font>
      <b/>
      <vertAlign val="superscript"/>
      <sz val="10"/>
      <color indexed="8"/>
      <name val="Calibri"/>
      <family val="2"/>
      <charset val="1"/>
    </font>
    <font>
      <sz val="8"/>
      <name val="Calibri"/>
      <family val="2"/>
    </font>
    <font>
      <sz val="10"/>
      <name val="Arial"/>
      <family val="2"/>
    </font>
    <font>
      <sz val="8"/>
      <color rgb="FF0066FF"/>
      <name val="Arial"/>
      <family val="2"/>
    </font>
    <font>
      <sz val="8"/>
      <color rgb="FF0000FF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0000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59"/>
        <bgColor indexed="38"/>
      </patternFill>
    </fill>
    <fill>
      <patternFill patternType="solid">
        <fgColor indexed="36"/>
        <bgColor indexed="28"/>
      </patternFill>
    </fill>
    <fill>
      <patternFill patternType="solid">
        <fgColor indexed="38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35"/>
        <bgColor indexed="31"/>
      </patternFill>
    </fill>
    <fill>
      <patternFill patternType="solid">
        <fgColor indexed="60"/>
        <bgColor indexed="51"/>
      </patternFill>
    </fill>
    <fill>
      <patternFill patternType="solid">
        <fgColor indexed="21"/>
        <bgColor indexed="42"/>
      </patternFill>
    </fill>
    <fill>
      <patternFill patternType="solid">
        <fgColor indexed="22"/>
        <bgColor indexed="35"/>
      </patternFill>
    </fill>
    <fill>
      <patternFill patternType="solid">
        <fgColor indexed="15"/>
        <bgColor indexed="31"/>
      </patternFill>
    </fill>
    <fill>
      <patternFill patternType="solid">
        <fgColor indexed="3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2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61"/>
        <bgColor indexed="25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indexed="28"/>
        <bgColor indexed="36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21"/>
      </patternFill>
    </fill>
    <fill>
      <patternFill patternType="solid">
        <fgColor indexed="47"/>
        <bgColor indexed="51"/>
      </patternFill>
    </fill>
    <fill>
      <patternFill patternType="solid">
        <fgColor indexed="34"/>
        <bgColor indexed="43"/>
      </patternFill>
    </fill>
    <fill>
      <patternFill patternType="solid">
        <fgColor indexed="26"/>
        <bgColor indexed="36"/>
      </patternFill>
    </fill>
    <fill>
      <patternFill patternType="solid">
        <fgColor indexed="43"/>
        <bgColor indexed="34"/>
      </patternFill>
    </fill>
    <fill>
      <patternFill patternType="solid">
        <fgColor indexed="30"/>
        <bgColor indexed="56"/>
      </patternFill>
    </fill>
    <fill>
      <patternFill patternType="solid">
        <fgColor indexed="39"/>
        <bgColor indexed="56"/>
      </patternFill>
    </fill>
    <fill>
      <patternFill patternType="solid">
        <fgColor indexed="13"/>
        <bgColor indexed="43"/>
      </patternFill>
    </fill>
    <fill>
      <patternFill patternType="solid">
        <fgColor indexed="31"/>
        <bgColor indexed="15"/>
      </patternFill>
    </fill>
    <fill>
      <patternFill patternType="solid">
        <fgColor indexed="9"/>
        <bgColor indexed="2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4" fillId="0" borderId="0"/>
    <xf numFmtId="0" fontId="1" fillId="0" borderId="0"/>
    <xf numFmtId="0" fontId="46" fillId="0" borderId="0"/>
    <xf numFmtId="0" fontId="15" fillId="32" borderId="7" applyNumberFormat="0" applyAlignment="0" applyProtection="0"/>
    <xf numFmtId="0" fontId="16" fillId="27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174">
    <xf numFmtId="0" fontId="0" fillId="0" borderId="0" xfId="0"/>
    <xf numFmtId="0" fontId="22" fillId="33" borderId="11" xfId="44" applyFont="1" applyFill="1" applyBorder="1" applyAlignment="1">
      <alignment horizontal="center"/>
    </xf>
    <xf numFmtId="0" fontId="20" fillId="33" borderId="11" xfId="44" applyFont="1" applyFill="1" applyBorder="1" applyAlignment="1">
      <alignment horizontal="center"/>
    </xf>
    <xf numFmtId="0" fontId="20" fillId="33" borderId="12" xfId="44" applyFont="1" applyFill="1" applyBorder="1" applyAlignment="1">
      <alignment horizontal="center"/>
    </xf>
    <xf numFmtId="0" fontId="22" fillId="33" borderId="14" xfId="44" applyFont="1" applyFill="1" applyBorder="1" applyAlignment="1">
      <alignment horizontal="center"/>
    </xf>
    <xf numFmtId="0" fontId="20" fillId="33" borderId="14" xfId="44" applyFont="1" applyFill="1" applyBorder="1" applyAlignment="1">
      <alignment horizontal="center"/>
    </xf>
    <xf numFmtId="0" fontId="20" fillId="33" borderId="15" xfId="44" applyFont="1" applyFill="1" applyBorder="1" applyAlignment="1">
      <alignment horizontal="center"/>
    </xf>
    <xf numFmtId="0" fontId="23" fillId="34" borderId="10" xfId="44" applyFont="1" applyFill="1" applyBorder="1" applyAlignment="1">
      <alignment horizontal="left"/>
    </xf>
    <xf numFmtId="0" fontId="24" fillId="34" borderId="11" xfId="44" applyFont="1" applyFill="1" applyBorder="1" applyAlignment="1">
      <alignment horizontal="left"/>
    </xf>
    <xf numFmtId="0" fontId="24" fillId="34" borderId="11" xfId="44" applyFont="1" applyFill="1" applyBorder="1" applyAlignment="1">
      <alignment horizontal="center"/>
    </xf>
    <xf numFmtId="0" fontId="23" fillId="34" borderId="11" xfId="44" applyFont="1" applyFill="1" applyBorder="1" applyAlignment="1">
      <alignment horizontal="center"/>
    </xf>
    <xf numFmtId="0" fontId="23" fillId="34" borderId="12" xfId="44" applyFont="1" applyFill="1" applyBorder="1" applyAlignment="1">
      <alignment horizontal="center"/>
    </xf>
    <xf numFmtId="0" fontId="23" fillId="34" borderId="16" xfId="44" applyFont="1" applyFill="1" applyBorder="1"/>
    <xf numFmtId="0" fontId="23" fillId="34" borderId="0" xfId="44" applyFont="1" applyFill="1" applyAlignment="1">
      <alignment horizontal="center"/>
    </xf>
    <xf numFmtId="0" fontId="23" fillId="34" borderId="17" xfId="44" applyFont="1" applyFill="1" applyBorder="1" applyAlignment="1">
      <alignment horizontal="center"/>
    </xf>
    <xf numFmtId="0" fontId="20" fillId="0" borderId="18" xfId="44" applyFont="1" applyBorder="1" applyAlignment="1">
      <alignment horizontal="center"/>
    </xf>
    <xf numFmtId="0" fontId="20" fillId="0" borderId="17" xfId="44" applyFont="1" applyBorder="1" applyAlignment="1">
      <alignment horizontal="center"/>
    </xf>
    <xf numFmtId="0" fontId="22" fillId="33" borderId="10" xfId="44" applyFont="1" applyFill="1" applyBorder="1"/>
    <xf numFmtId="0" fontId="22" fillId="33" borderId="11" xfId="44" applyFont="1" applyFill="1" applyBorder="1"/>
    <xf numFmtId="0" fontId="22" fillId="33" borderId="13" xfId="44" applyFont="1" applyFill="1" applyBorder="1" applyAlignment="1">
      <alignment horizontal="left"/>
    </xf>
    <xf numFmtId="0" fontId="22" fillId="33" borderId="14" xfId="44" applyFont="1" applyFill="1" applyBorder="1" applyAlignment="1">
      <alignment horizontal="left"/>
    </xf>
    <xf numFmtId="0" fontId="23" fillId="34" borderId="0" xfId="44" applyFont="1" applyFill="1" applyAlignment="1">
      <alignment horizontal="left"/>
    </xf>
    <xf numFmtId="0" fontId="20" fillId="0" borderId="16" xfId="44" applyFont="1" applyBorder="1" applyAlignment="1">
      <alignment horizontal="center"/>
    </xf>
    <xf numFmtId="0" fontId="20" fillId="0" borderId="0" xfId="44" applyFont="1" applyAlignment="1">
      <alignment horizontal="center"/>
    </xf>
    <xf numFmtId="0" fontId="22" fillId="0" borderId="16" xfId="44" applyFont="1" applyBorder="1" applyAlignment="1">
      <alignment horizontal="left"/>
    </xf>
    <xf numFmtId="0" fontId="25" fillId="0" borderId="16" xfId="44" applyFont="1" applyBorder="1" applyAlignment="1">
      <alignment horizontal="left"/>
    </xf>
    <xf numFmtId="0" fontId="26" fillId="0" borderId="16" xfId="0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6" fillId="0" borderId="18" xfId="0" applyFont="1" applyBorder="1" applyAlignment="1">
      <alignment horizontal="center"/>
    </xf>
    <xf numFmtId="0" fontId="26" fillId="0" borderId="0" xfId="0" applyFont="1"/>
    <xf numFmtId="2" fontId="20" fillId="0" borderId="16" xfId="44" applyNumberFormat="1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7" fillId="0" borderId="16" xfId="0" applyFont="1" applyBorder="1"/>
    <xf numFmtId="0" fontId="27" fillId="0" borderId="0" xfId="0" applyFont="1"/>
    <xf numFmtId="0" fontId="26" fillId="0" borderId="16" xfId="0" applyFont="1" applyBorder="1"/>
    <xf numFmtId="0" fontId="26" fillId="0" borderId="13" xfId="0" applyFont="1" applyBorder="1"/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0" fillId="0" borderId="0" xfId="44" applyFont="1" applyAlignment="1">
      <alignment horizontal="left"/>
    </xf>
    <xf numFmtId="0" fontId="0" fillId="0" borderId="18" xfId="0" applyBorder="1"/>
    <xf numFmtId="0" fontId="26" fillId="0" borderId="14" xfId="0" applyFont="1" applyBorder="1"/>
    <xf numFmtId="0" fontId="26" fillId="0" borderId="15" xfId="0" applyFont="1" applyBorder="1"/>
    <xf numFmtId="0" fontId="0" fillId="0" borderId="19" xfId="0" applyBorder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26" fillId="0" borderId="16" xfId="0" applyFont="1" applyBorder="1" applyAlignment="1">
      <alignment horizontal="left"/>
    </xf>
    <xf numFmtId="0" fontId="26" fillId="0" borderId="18" xfId="0" applyFont="1" applyBorder="1"/>
    <xf numFmtId="0" fontId="0" fillId="0" borderId="18" xfId="0" applyBorder="1" applyAlignment="1">
      <alignment horizontal="center"/>
    </xf>
    <xf numFmtId="0" fontId="26" fillId="0" borderId="17" xfId="0" applyFont="1" applyBorder="1"/>
    <xf numFmtId="0" fontId="26" fillId="0" borderId="19" xfId="0" applyFont="1" applyBorder="1"/>
    <xf numFmtId="0" fontId="30" fillId="0" borderId="0" xfId="0" applyFont="1"/>
    <xf numFmtId="0" fontId="31" fillId="0" borderId="0" xfId="0" applyFont="1" applyAlignment="1">
      <alignment horizontal="center"/>
    </xf>
    <xf numFmtId="0" fontId="31" fillId="35" borderId="0" xfId="0" applyFont="1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30" fillId="35" borderId="0" xfId="0" applyFont="1" applyFill="1"/>
    <xf numFmtId="0" fontId="30" fillId="35" borderId="0" xfId="0" applyFont="1" applyFill="1" applyAlignment="1">
      <alignment horizontal="center"/>
    </xf>
    <xf numFmtId="0" fontId="31" fillId="36" borderId="0" xfId="0" applyFont="1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30" fillId="36" borderId="0" xfId="0" applyFont="1" applyFill="1"/>
    <xf numFmtId="0" fontId="30" fillId="36" borderId="0" xfId="0" applyFont="1" applyFill="1" applyAlignment="1">
      <alignment horizontal="center"/>
    </xf>
    <xf numFmtId="0" fontId="32" fillId="35" borderId="0" xfId="0" applyFont="1" applyFill="1" applyAlignment="1">
      <alignment horizontal="center" wrapText="1"/>
    </xf>
    <xf numFmtId="0" fontId="32" fillId="36" borderId="0" xfId="0" applyFont="1" applyFill="1" applyAlignment="1">
      <alignment horizontal="center" wrapText="1"/>
    </xf>
    <xf numFmtId="0" fontId="32" fillId="37" borderId="21" xfId="0" applyFont="1" applyFill="1" applyBorder="1" applyAlignment="1">
      <alignment horizontal="center" wrapText="1"/>
    </xf>
    <xf numFmtId="0" fontId="33" fillId="0" borderId="21" xfId="0" applyFont="1" applyBorder="1" applyAlignment="1">
      <alignment horizontal="center" textRotation="90" wrapText="1"/>
    </xf>
    <xf numFmtId="0" fontId="34" fillId="0" borderId="21" xfId="0" applyFont="1" applyBorder="1" applyAlignment="1">
      <alignment horizontal="center" textRotation="90" wrapText="1"/>
    </xf>
    <xf numFmtId="0" fontId="28" fillId="36" borderId="0" xfId="0" applyFont="1" applyFill="1"/>
    <xf numFmtId="0" fontId="28" fillId="35" borderId="0" xfId="0" applyFont="1" applyFill="1"/>
    <xf numFmtId="0" fontId="35" fillId="35" borderId="0" xfId="0" applyFont="1" applyFill="1" applyAlignment="1">
      <alignment horizontal="center"/>
    </xf>
    <xf numFmtId="0" fontId="35" fillId="36" borderId="0" xfId="0" applyFont="1" applyFill="1" applyAlignment="1">
      <alignment horizontal="center"/>
    </xf>
    <xf numFmtId="0" fontId="36" fillId="0" borderId="19" xfId="0" applyFont="1" applyBorder="1" applyAlignment="1">
      <alignment horizontal="center"/>
    </xf>
    <xf numFmtId="0" fontId="33" fillId="0" borderId="19" xfId="0" applyFont="1" applyBorder="1" applyAlignment="1">
      <alignment horizontal="left" wrapText="1"/>
    </xf>
    <xf numFmtId="0" fontId="37" fillId="0" borderId="19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3" fillId="0" borderId="21" xfId="0" applyFont="1" applyBorder="1" applyAlignment="1">
      <alignment horizontal="left" wrapText="1"/>
    </xf>
    <xf numFmtId="0" fontId="38" fillId="0" borderId="2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3" fillId="0" borderId="21" xfId="0" applyFont="1" applyBorder="1"/>
    <xf numFmtId="0" fontId="39" fillId="0" borderId="21" xfId="0" applyFont="1" applyBorder="1" applyAlignment="1">
      <alignment horizontal="center"/>
    </xf>
    <xf numFmtId="0" fontId="33" fillId="0" borderId="19" xfId="0" applyFont="1" applyBorder="1"/>
    <xf numFmtId="0" fontId="33" fillId="35" borderId="0" xfId="0" applyFont="1" applyFill="1"/>
    <xf numFmtId="0" fontId="33" fillId="36" borderId="0" xfId="0" applyFont="1" applyFill="1"/>
    <xf numFmtId="0" fontId="33" fillId="37" borderId="21" xfId="0" applyFont="1" applyFill="1" applyBorder="1" applyAlignment="1">
      <alignment horizontal="center" vertical="center" wrapText="1"/>
    </xf>
    <xf numFmtId="0" fontId="40" fillId="37" borderId="21" xfId="0" applyFont="1" applyFill="1" applyBorder="1" applyAlignment="1">
      <alignment horizontal="center" vertical="center" wrapText="1"/>
    </xf>
    <xf numFmtId="0" fontId="40" fillId="36" borderId="0" xfId="0" applyFont="1" applyFill="1" applyAlignment="1">
      <alignment horizontal="center" wrapText="1"/>
    </xf>
    <xf numFmtId="0" fontId="40" fillId="35" borderId="0" xfId="0" applyFont="1" applyFill="1" applyAlignment="1">
      <alignment horizontal="center" wrapText="1"/>
    </xf>
    <xf numFmtId="0" fontId="0" fillId="35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36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wrapText="1"/>
    </xf>
    <xf numFmtId="0" fontId="35" fillId="36" borderId="0" xfId="0" applyFont="1" applyFill="1" applyAlignment="1">
      <alignment horizontal="center" vertical="center"/>
    </xf>
    <xf numFmtId="0" fontId="35" fillId="35" borderId="0" xfId="0" applyFont="1" applyFill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33" fillId="0" borderId="21" xfId="0" applyFont="1" applyBorder="1" applyAlignment="1">
      <alignment horizontal="left" vertical="center" wrapText="1"/>
    </xf>
    <xf numFmtId="0" fontId="33" fillId="0" borderId="19" xfId="0" applyFont="1" applyBorder="1" applyAlignment="1">
      <alignment vertical="center"/>
    </xf>
    <xf numFmtId="0" fontId="41" fillId="0" borderId="21" xfId="0" applyFont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left"/>
    </xf>
    <xf numFmtId="2" fontId="21" fillId="0" borderId="16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3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30" fillId="38" borderId="0" xfId="0" applyFont="1" applyFill="1"/>
    <xf numFmtId="0" fontId="30" fillId="38" borderId="0" xfId="0" applyFont="1" applyFill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3" fillId="0" borderId="20" xfId="0" applyFont="1" applyBorder="1"/>
    <xf numFmtId="0" fontId="38" fillId="0" borderId="20" xfId="0" applyFont="1" applyBorder="1" applyAlignment="1">
      <alignment horizontal="center"/>
    </xf>
    <xf numFmtId="0" fontId="25" fillId="0" borderId="0" xfId="44" applyFont="1" applyAlignment="1">
      <alignment horizontal="center"/>
    </xf>
    <xf numFmtId="49" fontId="22" fillId="33" borderId="14" xfId="44" applyNumberFormat="1" applyFont="1" applyFill="1" applyBorder="1" applyAlignment="1">
      <alignment horizontal="left"/>
    </xf>
    <xf numFmtId="0" fontId="21" fillId="32" borderId="16" xfId="0" applyFont="1" applyFill="1" applyBorder="1" applyAlignment="1">
      <alignment horizontal="center"/>
    </xf>
    <xf numFmtId="0" fontId="29" fillId="32" borderId="16" xfId="0" applyFont="1" applyFill="1" applyBorder="1" applyAlignment="1">
      <alignment horizontal="left"/>
    </xf>
    <xf numFmtId="0" fontId="21" fillId="32" borderId="0" xfId="0" applyFont="1" applyFill="1" applyAlignment="1">
      <alignment horizontal="center"/>
    </xf>
    <xf numFmtId="2" fontId="21" fillId="32" borderId="16" xfId="0" applyNumberFormat="1" applyFont="1" applyFill="1" applyBorder="1" applyAlignment="1">
      <alignment horizontal="center"/>
    </xf>
    <xf numFmtId="0" fontId="21" fillId="32" borderId="18" xfId="0" applyFont="1" applyFill="1" applyBorder="1" applyAlignment="1">
      <alignment horizontal="center"/>
    </xf>
    <xf numFmtId="0" fontId="43" fillId="0" borderId="16" xfId="0" applyFont="1" applyBorder="1"/>
    <xf numFmtId="0" fontId="43" fillId="0" borderId="13" xfId="0" applyFont="1" applyBorder="1"/>
    <xf numFmtId="0" fontId="22" fillId="0" borderId="23" xfId="44" applyFont="1" applyBorder="1"/>
    <xf numFmtId="49" fontId="26" fillId="0" borderId="16" xfId="0" applyNumberFormat="1" applyFont="1" applyBorder="1" applyAlignment="1">
      <alignment horizontal="center"/>
    </xf>
    <xf numFmtId="0" fontId="20" fillId="32" borderId="16" xfId="44" applyFont="1" applyFill="1" applyBorder="1" applyAlignment="1">
      <alignment horizontal="center"/>
    </xf>
    <xf numFmtId="0" fontId="22" fillId="32" borderId="16" xfId="44" applyFont="1" applyFill="1" applyBorder="1" applyAlignment="1">
      <alignment horizontal="left"/>
    </xf>
    <xf numFmtId="0" fontId="20" fillId="32" borderId="0" xfId="44" applyFont="1" applyFill="1" applyAlignment="1">
      <alignment horizontal="center"/>
    </xf>
    <xf numFmtId="2" fontId="21" fillId="32" borderId="16" xfId="44" applyNumberFormat="1" applyFont="1" applyFill="1" applyBorder="1" applyAlignment="1">
      <alignment horizontal="center"/>
    </xf>
    <xf numFmtId="0" fontId="20" fillId="32" borderId="18" xfId="44" applyFont="1" applyFill="1" applyBorder="1" applyAlignment="1">
      <alignment horizontal="center"/>
    </xf>
    <xf numFmtId="0" fontId="20" fillId="32" borderId="17" xfId="44" applyFont="1" applyFill="1" applyBorder="1" applyAlignment="1">
      <alignment horizontal="center"/>
    </xf>
    <xf numFmtId="2" fontId="21" fillId="0" borderId="16" xfId="44" applyNumberFormat="1" applyFont="1" applyBorder="1" applyAlignment="1">
      <alignment horizontal="center"/>
    </xf>
    <xf numFmtId="49" fontId="20" fillId="0" borderId="16" xfId="44" applyNumberFormat="1" applyFont="1" applyBorder="1" applyAlignment="1">
      <alignment horizontal="center"/>
    </xf>
    <xf numFmtId="0" fontId="25" fillId="32" borderId="16" xfId="44" applyFont="1" applyFill="1" applyBorder="1" applyAlignment="1">
      <alignment horizontal="left"/>
    </xf>
    <xf numFmtId="0" fontId="42" fillId="32" borderId="0" xfId="44" applyFont="1" applyFill="1" applyAlignment="1">
      <alignment horizontal="center"/>
    </xf>
    <xf numFmtId="49" fontId="20" fillId="32" borderId="16" xfId="44" applyNumberFormat="1" applyFont="1" applyFill="1" applyBorder="1" applyAlignment="1">
      <alignment horizontal="center"/>
    </xf>
    <xf numFmtId="49" fontId="21" fillId="32" borderId="16" xfId="0" applyNumberFormat="1" applyFont="1" applyFill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0" fontId="26" fillId="32" borderId="16" xfId="0" applyFont="1" applyFill="1" applyBorder="1" applyAlignment="1">
      <alignment horizontal="center"/>
    </xf>
    <xf numFmtId="0" fontId="27" fillId="32" borderId="16" xfId="0" applyFont="1" applyFill="1" applyBorder="1" applyAlignment="1">
      <alignment horizontal="left"/>
    </xf>
    <xf numFmtId="0" fontId="26" fillId="32" borderId="0" xfId="0" applyFont="1" applyFill="1" applyAlignment="1">
      <alignment horizontal="center"/>
    </xf>
    <xf numFmtId="0" fontId="26" fillId="32" borderId="18" xfId="0" applyFont="1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2" borderId="16" xfId="0" applyFill="1" applyBorder="1"/>
    <xf numFmtId="0" fontId="45" fillId="32" borderId="16" xfId="0" applyFont="1" applyFill="1" applyBorder="1"/>
    <xf numFmtId="0" fontId="0" fillId="32" borderId="0" xfId="0" applyFill="1"/>
    <xf numFmtId="0" fontId="0" fillId="32" borderId="18" xfId="0" applyFill="1" applyBorder="1"/>
    <xf numFmtId="0" fontId="0" fillId="32" borderId="13" xfId="0" applyFill="1" applyBorder="1"/>
    <xf numFmtId="0" fontId="36" fillId="32" borderId="13" xfId="0" applyFont="1" applyFill="1" applyBorder="1"/>
    <xf numFmtId="0" fontId="0" fillId="32" borderId="14" xfId="0" applyFill="1" applyBorder="1"/>
    <xf numFmtId="0" fontId="0" fillId="32" borderId="19" xfId="0" applyFill="1" applyBorder="1"/>
    <xf numFmtId="49" fontId="0" fillId="0" borderId="0" xfId="0" applyNumberFormat="1"/>
    <xf numFmtId="49" fontId="0" fillId="0" borderId="16" xfId="0" applyNumberFormat="1" applyBorder="1"/>
    <xf numFmtId="0" fontId="47" fillId="0" borderId="21" xfId="0" applyFont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20" fillId="0" borderId="24" xfId="44" applyFont="1" applyBorder="1" applyAlignment="1">
      <alignment horizontal="center"/>
    </xf>
    <xf numFmtId="0" fontId="32" fillId="37" borderId="21" xfId="0" applyFont="1" applyFill="1" applyBorder="1" applyAlignment="1">
      <alignment horizontal="center" textRotation="90" wrapText="1"/>
    </xf>
    <xf numFmtId="0" fontId="48" fillId="0" borderId="25" xfId="0" applyFont="1" applyBorder="1" applyAlignment="1">
      <alignment horizontal="center"/>
    </xf>
    <xf numFmtId="0" fontId="49" fillId="0" borderId="26" xfId="0" applyFont="1" applyBorder="1" applyAlignment="1">
      <alignment wrapText="1"/>
    </xf>
    <xf numFmtId="0" fontId="0" fillId="0" borderId="2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0" borderId="21" xfId="0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34" fillId="0" borderId="21" xfId="0" applyFont="1" applyBorder="1" applyAlignment="1">
      <alignment horizontal="center" vertical="center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cel Built-in Normal" xfId="44" xr:uid="{00000000-0005-0000-0000-00001B000000}"/>
    <cellStyle name="Explanatory Text 2" xfId="28" xr:uid="{00000000-0005-0000-0000-00001C000000}"/>
    <cellStyle name="Good 2" xfId="29" xr:uid="{00000000-0005-0000-0000-00001D000000}"/>
    <cellStyle name="Heading 1 2" xfId="30" xr:uid="{00000000-0005-0000-0000-00001E000000}"/>
    <cellStyle name="Heading 2 2" xfId="31" xr:uid="{00000000-0005-0000-0000-00001F000000}"/>
    <cellStyle name="Heading 3 2" xfId="32" xr:uid="{00000000-0005-0000-0000-000020000000}"/>
    <cellStyle name="Heading 4 2" xfId="33" xr:uid="{00000000-0005-0000-0000-000021000000}"/>
    <cellStyle name="Input 2" xfId="34" xr:uid="{00000000-0005-0000-0000-000022000000}"/>
    <cellStyle name="Linke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3" xfId="38" xr:uid="{00000000-0005-0000-0000-000027000000}"/>
    <cellStyle name="Normal 4" xfId="39" xr:uid="{00000000-0005-0000-0000-000028000000}"/>
    <cellStyle name="Note 2" xfId="40" xr:uid="{00000000-0005-0000-0000-000029000000}"/>
    <cellStyle name="Output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3D69B"/>
      <rgbColor rgb="000000FF"/>
      <rgbColor rgb="00FFFF00"/>
      <rgbColor rgb="00FFC7CE"/>
      <rgbColor rgb="00B7DEE8"/>
      <rgbColor rgb="009C0006"/>
      <rgbColor rgb="00006100"/>
      <rgbColor rgb="00000080"/>
      <rgbColor rgb="009C6500"/>
      <rgbColor rgb="00FDEADA"/>
      <rgbColor rgb="00D7E4BD"/>
      <rgbColor rgb="00CCC1DA"/>
      <rgbColor rgb="007F7F7F"/>
      <rgbColor rgb="0095B3D7"/>
      <rgbColor rgb="00993366"/>
      <rgbColor rgb="00FFFFCC"/>
      <rgbColor rgb="00DBEEF4"/>
      <rgbColor rgb="00F2F2F2"/>
      <rgbColor rgb="00F79646"/>
      <rgbColor rgb="000066CC"/>
      <rgbColor rgb="00C6D9F1"/>
      <rgbColor rgb="00000080"/>
      <rgbColor rgb="00FCD5B5"/>
      <rgbColor rgb="00FFEB9C"/>
      <rgbColor rgb="00B9CDE5"/>
      <rgbColor rgb="00EBF1DE"/>
      <rgbColor rgb="00800000"/>
      <rgbColor rgb="00E6E0EC"/>
      <rgbColor rgb="000033CC"/>
      <rgbColor rgb="00A7C0DE"/>
      <rgbColor rgb="00DCE6F2"/>
      <rgbColor rgb="00C6EFCE"/>
      <rgbColor rgb="00FFFF99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F2DCDB"/>
      <rgbColor rgb="00E6B9B8"/>
      <rgbColor rgb="00C0504D"/>
      <rgbColor rgb="003F3F76"/>
      <rgbColor rgb="003F3F3F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0A81C-B25C-4CBD-9C1F-BF841362BC21}">
  <dimension ref="B3:H329"/>
  <sheetViews>
    <sheetView showGridLines="0" topLeftCell="A304" zoomScaleNormal="100" workbookViewId="0">
      <selection activeCell="F335" sqref="F335"/>
    </sheetView>
  </sheetViews>
  <sheetFormatPr defaultRowHeight="13.2" x14ac:dyDescent="0.25"/>
  <cols>
    <col min="3" max="3" width="19.21875" customWidth="1"/>
  </cols>
  <sheetData>
    <row r="3" spans="2:8" ht="13.8" x14ac:dyDescent="0.3">
      <c r="B3" s="17" t="s">
        <v>246</v>
      </c>
      <c r="C3" s="18"/>
      <c r="D3" s="1"/>
      <c r="E3" s="1"/>
      <c r="F3" s="2"/>
      <c r="G3" s="2"/>
      <c r="H3" s="3"/>
    </row>
    <row r="4" spans="2:8" ht="13.8" x14ac:dyDescent="0.3">
      <c r="B4" s="19" t="s">
        <v>0</v>
      </c>
      <c r="C4" s="20" t="s">
        <v>245</v>
      </c>
      <c r="D4" s="4"/>
      <c r="E4" s="5"/>
      <c r="F4" s="5"/>
      <c r="G4" s="5"/>
      <c r="H4" s="6"/>
    </row>
    <row r="5" spans="2:8" ht="13.8" x14ac:dyDescent="0.3">
      <c r="B5" s="7"/>
      <c r="C5" s="8" t="s">
        <v>35</v>
      </c>
      <c r="D5" s="8"/>
      <c r="E5" s="9"/>
      <c r="F5" s="9"/>
      <c r="G5" s="10"/>
      <c r="H5" s="11"/>
    </row>
    <row r="6" spans="2:8" ht="13.8" x14ac:dyDescent="0.3">
      <c r="B6" s="12" t="s">
        <v>1</v>
      </c>
      <c r="C6" s="21" t="s">
        <v>2</v>
      </c>
      <c r="D6" s="13"/>
      <c r="E6" s="13" t="s">
        <v>3</v>
      </c>
      <c r="F6" s="13" t="s">
        <v>13</v>
      </c>
      <c r="G6" s="13" t="s">
        <v>4</v>
      </c>
      <c r="H6" s="14" t="s">
        <v>5</v>
      </c>
    </row>
    <row r="7" spans="2:8" ht="13.8" x14ac:dyDescent="0.3">
      <c r="B7" s="22">
        <v>29</v>
      </c>
      <c r="C7" s="24" t="s">
        <v>37</v>
      </c>
      <c r="D7" s="23"/>
      <c r="E7" s="22" t="s">
        <v>248</v>
      </c>
      <c r="F7" s="30">
        <v>41.22</v>
      </c>
      <c r="G7" s="15"/>
      <c r="H7" s="16">
        <v>10</v>
      </c>
    </row>
    <row r="8" spans="2:8" ht="13.8" x14ac:dyDescent="0.3">
      <c r="B8" s="22">
        <v>30</v>
      </c>
      <c r="C8" s="24" t="s">
        <v>28</v>
      </c>
      <c r="D8" s="23"/>
      <c r="E8" s="22" t="s">
        <v>6</v>
      </c>
      <c r="F8" s="30">
        <v>41.21</v>
      </c>
      <c r="G8" s="15"/>
      <c r="H8" s="16">
        <v>10</v>
      </c>
    </row>
    <row r="9" spans="2:8" ht="13.8" x14ac:dyDescent="0.3">
      <c r="B9" s="22">
        <v>32</v>
      </c>
      <c r="C9" s="24" t="s">
        <v>247</v>
      </c>
      <c r="D9" s="38"/>
      <c r="E9" s="22" t="s">
        <v>249</v>
      </c>
      <c r="F9" s="30">
        <v>41.23</v>
      </c>
      <c r="G9" s="15" t="s">
        <v>15</v>
      </c>
      <c r="H9" s="16">
        <v>15</v>
      </c>
    </row>
    <row r="10" spans="2:8" ht="13.8" x14ac:dyDescent="0.3">
      <c r="B10" s="22">
        <v>50</v>
      </c>
      <c r="C10" s="24" t="s">
        <v>76</v>
      </c>
      <c r="D10" s="23"/>
      <c r="E10" s="22" t="s">
        <v>16</v>
      </c>
      <c r="F10" s="30">
        <v>43.44</v>
      </c>
      <c r="G10" s="15"/>
      <c r="H10" s="16">
        <v>10</v>
      </c>
    </row>
    <row r="11" spans="2:8" ht="13.8" x14ac:dyDescent="0.3">
      <c r="B11" s="22">
        <v>65</v>
      </c>
      <c r="C11" s="25" t="s">
        <v>111</v>
      </c>
      <c r="D11" s="117"/>
      <c r="E11" s="22" t="s">
        <v>248</v>
      </c>
      <c r="F11" s="30">
        <v>45.07</v>
      </c>
      <c r="G11" s="15" t="s">
        <v>15</v>
      </c>
      <c r="H11" s="16">
        <v>14</v>
      </c>
    </row>
    <row r="12" spans="2:8" ht="13.8" x14ac:dyDescent="0.3">
      <c r="B12" s="22">
        <v>70</v>
      </c>
      <c r="C12" s="25" t="s">
        <v>18</v>
      </c>
      <c r="D12" s="117"/>
      <c r="E12" s="22" t="s">
        <v>6</v>
      </c>
      <c r="F12" s="30">
        <v>45.4</v>
      </c>
      <c r="G12" s="15"/>
      <c r="H12" s="16">
        <v>9</v>
      </c>
    </row>
    <row r="13" spans="2:8" ht="13.8" x14ac:dyDescent="0.3">
      <c r="B13" s="22">
        <v>74</v>
      </c>
      <c r="C13" s="25" t="s">
        <v>38</v>
      </c>
      <c r="D13" s="117"/>
      <c r="E13" s="22" t="s">
        <v>248</v>
      </c>
      <c r="F13" s="30">
        <v>46.02</v>
      </c>
      <c r="G13" s="15"/>
      <c r="H13" s="16">
        <v>8</v>
      </c>
    </row>
    <row r="14" spans="2:8" ht="13.8" x14ac:dyDescent="0.3">
      <c r="B14" s="22">
        <v>79</v>
      </c>
      <c r="C14" s="25" t="s">
        <v>250</v>
      </c>
      <c r="D14" s="117"/>
      <c r="E14" s="22" t="s">
        <v>16</v>
      </c>
      <c r="F14" s="30">
        <v>46.32</v>
      </c>
      <c r="G14" s="15" t="s">
        <v>9</v>
      </c>
      <c r="H14" s="16">
        <v>9</v>
      </c>
    </row>
    <row r="15" spans="2:8" ht="13.8" x14ac:dyDescent="0.3">
      <c r="B15" s="22">
        <v>216</v>
      </c>
      <c r="C15" s="25" t="s">
        <v>251</v>
      </c>
      <c r="D15" s="117"/>
      <c r="E15" s="22" t="s">
        <v>249</v>
      </c>
      <c r="F15" s="30">
        <v>54.49</v>
      </c>
      <c r="G15" s="15" t="s">
        <v>9</v>
      </c>
      <c r="H15" s="16">
        <v>9</v>
      </c>
    </row>
    <row r="16" spans="2:8" ht="13.8" x14ac:dyDescent="0.3">
      <c r="B16" s="22">
        <v>264</v>
      </c>
      <c r="C16" s="25" t="s">
        <v>102</v>
      </c>
      <c r="D16" s="117"/>
      <c r="E16" s="22" t="s">
        <v>16</v>
      </c>
      <c r="F16" s="30">
        <v>57.51</v>
      </c>
      <c r="G16" s="15" t="s">
        <v>15</v>
      </c>
      <c r="H16" s="16">
        <v>13</v>
      </c>
    </row>
    <row r="17" spans="2:8" ht="13.8" x14ac:dyDescent="0.3">
      <c r="B17" s="22">
        <v>267</v>
      </c>
      <c r="C17" s="25" t="s">
        <v>25</v>
      </c>
      <c r="D17" s="117"/>
      <c r="E17" s="22" t="s">
        <v>6</v>
      </c>
      <c r="F17" s="30">
        <v>57.53</v>
      </c>
      <c r="G17" s="15"/>
      <c r="H17" s="16">
        <v>8</v>
      </c>
    </row>
    <row r="18" spans="2:8" ht="13.8" x14ac:dyDescent="0.3">
      <c r="B18" s="22">
        <v>303</v>
      </c>
      <c r="C18" s="25" t="s">
        <v>252</v>
      </c>
      <c r="D18" s="117"/>
      <c r="E18" s="22" t="s">
        <v>249</v>
      </c>
      <c r="F18" s="30" t="s">
        <v>253</v>
      </c>
      <c r="G18" s="15" t="s">
        <v>9</v>
      </c>
      <c r="H18" s="16">
        <v>8</v>
      </c>
    </row>
    <row r="19" spans="2:8" ht="13.8" x14ac:dyDescent="0.3">
      <c r="B19" s="22">
        <v>313</v>
      </c>
      <c r="C19" s="25" t="s">
        <v>31</v>
      </c>
      <c r="D19" s="117"/>
      <c r="E19" s="22" t="s">
        <v>249</v>
      </c>
      <c r="F19" s="30" t="s">
        <v>254</v>
      </c>
      <c r="G19" s="15" t="s">
        <v>15</v>
      </c>
      <c r="H19" s="16">
        <v>12</v>
      </c>
    </row>
    <row r="20" spans="2:8" ht="13.8" x14ac:dyDescent="0.3">
      <c r="B20" s="22">
        <v>320</v>
      </c>
      <c r="C20" s="25" t="s">
        <v>255</v>
      </c>
      <c r="D20" s="117"/>
      <c r="E20" s="22" t="s">
        <v>249</v>
      </c>
      <c r="F20" s="30" t="s">
        <v>256</v>
      </c>
      <c r="G20" s="15" t="s">
        <v>9</v>
      </c>
      <c r="H20" s="16">
        <v>6</v>
      </c>
    </row>
    <row r="21" spans="2:8" ht="13.8" x14ac:dyDescent="0.3">
      <c r="B21" s="22">
        <v>328</v>
      </c>
      <c r="C21" s="25" t="s">
        <v>120</v>
      </c>
      <c r="D21" s="117"/>
      <c r="E21" s="22" t="s">
        <v>248</v>
      </c>
      <c r="F21" s="30" t="s">
        <v>257</v>
      </c>
      <c r="G21" s="15"/>
      <c r="H21" s="16">
        <v>7</v>
      </c>
    </row>
    <row r="22" spans="2:8" ht="13.8" x14ac:dyDescent="0.3">
      <c r="B22" s="101"/>
      <c r="C22" s="102"/>
      <c r="D22" s="105"/>
      <c r="E22" s="101"/>
      <c r="F22" s="103"/>
      <c r="G22" s="101"/>
      <c r="H22" s="104"/>
    </row>
    <row r="23" spans="2:8" ht="13.8" x14ac:dyDescent="0.3">
      <c r="B23" s="43"/>
      <c r="C23" s="34" t="s">
        <v>258</v>
      </c>
      <c r="D23" s="29"/>
      <c r="E23" s="43"/>
      <c r="F23" s="43"/>
      <c r="G23" s="43"/>
      <c r="H23" s="39"/>
    </row>
    <row r="24" spans="2:8" x14ac:dyDescent="0.25">
      <c r="B24" s="44"/>
      <c r="C24" s="44"/>
      <c r="D24" s="45"/>
      <c r="E24" s="44"/>
      <c r="F24" s="44"/>
      <c r="G24" s="44"/>
      <c r="H24" s="42"/>
    </row>
    <row r="26" spans="2:8" ht="13.8" x14ac:dyDescent="0.3">
      <c r="B26" s="17" t="s">
        <v>246</v>
      </c>
      <c r="C26" s="18"/>
      <c r="D26" s="1"/>
      <c r="E26" s="1"/>
      <c r="F26" s="2"/>
      <c r="G26" s="2"/>
      <c r="H26" s="3"/>
    </row>
    <row r="27" spans="2:8" ht="13.8" x14ac:dyDescent="0.3">
      <c r="B27" s="19" t="s">
        <v>262</v>
      </c>
      <c r="C27" s="20" t="s">
        <v>260</v>
      </c>
      <c r="D27" s="4"/>
      <c r="E27" s="5"/>
      <c r="F27" s="5"/>
      <c r="G27" s="5"/>
      <c r="H27" s="6"/>
    </row>
    <row r="28" spans="2:8" ht="13.8" x14ac:dyDescent="0.3">
      <c r="B28" s="7"/>
      <c r="C28" s="8" t="s">
        <v>261</v>
      </c>
      <c r="D28" s="8"/>
      <c r="E28" s="9"/>
      <c r="F28" s="9"/>
      <c r="G28" s="10"/>
      <c r="H28" s="11"/>
    </row>
    <row r="29" spans="2:8" ht="13.8" x14ac:dyDescent="0.3">
      <c r="B29" s="12" t="s">
        <v>1</v>
      </c>
      <c r="C29" s="21" t="s">
        <v>2</v>
      </c>
      <c r="D29" s="13"/>
      <c r="E29" s="13" t="s">
        <v>3</v>
      </c>
      <c r="F29" s="13" t="s">
        <v>13</v>
      </c>
      <c r="G29" s="13" t="s">
        <v>4</v>
      </c>
      <c r="H29" s="14" t="s">
        <v>5</v>
      </c>
    </row>
    <row r="30" spans="2:8" ht="13.8" x14ac:dyDescent="0.3">
      <c r="B30" s="22">
        <v>288</v>
      </c>
      <c r="C30" s="24" t="s">
        <v>28</v>
      </c>
      <c r="D30" s="23"/>
      <c r="E30" s="22" t="s">
        <v>6</v>
      </c>
      <c r="F30" s="30" t="s">
        <v>266</v>
      </c>
      <c r="G30" s="15" t="s">
        <v>15</v>
      </c>
      <c r="H30" s="16">
        <v>15</v>
      </c>
    </row>
    <row r="31" spans="2:8" ht="13.8" x14ac:dyDescent="0.3">
      <c r="B31" s="22">
        <v>361</v>
      </c>
      <c r="C31" s="24" t="s">
        <v>37</v>
      </c>
      <c r="D31" s="23"/>
      <c r="E31" s="22" t="s">
        <v>248</v>
      </c>
      <c r="F31" s="30" t="s">
        <v>268</v>
      </c>
      <c r="G31" s="15"/>
      <c r="H31" s="16">
        <v>10</v>
      </c>
    </row>
    <row r="32" spans="2:8" ht="13.8" x14ac:dyDescent="0.3">
      <c r="B32" s="22">
        <v>567</v>
      </c>
      <c r="C32" s="24" t="s">
        <v>106</v>
      </c>
      <c r="D32" s="38"/>
      <c r="E32" s="22" t="s">
        <v>16</v>
      </c>
      <c r="F32" s="30" t="s">
        <v>267</v>
      </c>
      <c r="G32" s="15" t="s">
        <v>15</v>
      </c>
      <c r="H32" s="16">
        <v>15</v>
      </c>
    </row>
    <row r="33" spans="2:8" ht="13.8" x14ac:dyDescent="0.3">
      <c r="B33" s="22">
        <v>1218</v>
      </c>
      <c r="C33" s="24" t="s">
        <v>251</v>
      </c>
      <c r="D33" s="23"/>
      <c r="E33" s="22" t="s">
        <v>249</v>
      </c>
      <c r="F33" s="30" t="s">
        <v>269</v>
      </c>
      <c r="G33" s="15" t="s">
        <v>9</v>
      </c>
      <c r="H33" s="16">
        <v>10</v>
      </c>
    </row>
    <row r="34" spans="2:8" ht="13.8" x14ac:dyDescent="0.3">
      <c r="B34" s="22">
        <v>1610</v>
      </c>
      <c r="C34" s="25" t="s">
        <v>120</v>
      </c>
      <c r="D34" s="117"/>
      <c r="E34" s="22" t="s">
        <v>248</v>
      </c>
      <c r="F34" s="30" t="s">
        <v>270</v>
      </c>
      <c r="G34" s="15" t="s">
        <v>15</v>
      </c>
      <c r="H34" s="16">
        <v>14</v>
      </c>
    </row>
    <row r="35" spans="2:8" ht="13.8" x14ac:dyDescent="0.3">
      <c r="B35" s="22">
        <v>1715</v>
      </c>
      <c r="C35" s="25" t="s">
        <v>255</v>
      </c>
      <c r="D35" s="117"/>
      <c r="E35" s="22" t="s">
        <v>249</v>
      </c>
      <c r="F35" s="30" t="s">
        <v>271</v>
      </c>
      <c r="G35" s="15" t="s">
        <v>9</v>
      </c>
      <c r="H35" s="16">
        <v>9</v>
      </c>
    </row>
    <row r="36" spans="2:8" ht="13.8" x14ac:dyDescent="0.3">
      <c r="B36" s="101"/>
      <c r="C36" s="102"/>
      <c r="D36" s="105"/>
      <c r="E36" s="101"/>
      <c r="F36" s="103"/>
      <c r="G36" s="101"/>
      <c r="H36" s="104"/>
    </row>
    <row r="37" spans="2:8" ht="13.8" x14ac:dyDescent="0.3">
      <c r="B37" s="43"/>
      <c r="C37" s="34" t="s">
        <v>265</v>
      </c>
      <c r="D37" s="29"/>
      <c r="E37" s="43"/>
      <c r="F37" s="43"/>
      <c r="G37" s="43"/>
      <c r="H37" s="39"/>
    </row>
    <row r="38" spans="2:8" x14ac:dyDescent="0.25">
      <c r="B38" s="44"/>
      <c r="C38" s="44"/>
      <c r="D38" s="45"/>
      <c r="E38" s="44"/>
      <c r="F38" s="44"/>
      <c r="G38" s="44"/>
      <c r="H38" s="42"/>
    </row>
    <row r="40" spans="2:8" ht="13.8" x14ac:dyDescent="0.3">
      <c r="B40" s="17" t="s">
        <v>246</v>
      </c>
      <c r="C40" s="18"/>
      <c r="D40" s="1"/>
      <c r="E40" s="1"/>
      <c r="F40" s="2"/>
      <c r="G40" s="2"/>
      <c r="H40" s="3"/>
    </row>
    <row r="41" spans="2:8" ht="13.8" x14ac:dyDescent="0.3">
      <c r="B41" s="19" t="s">
        <v>263</v>
      </c>
      <c r="C41" s="20" t="s">
        <v>260</v>
      </c>
      <c r="D41" s="4"/>
      <c r="E41" s="5"/>
      <c r="F41" s="5"/>
      <c r="G41" s="5"/>
      <c r="H41" s="6"/>
    </row>
    <row r="42" spans="2:8" ht="13.8" x14ac:dyDescent="0.3">
      <c r="B42" s="7"/>
      <c r="C42" s="8" t="s">
        <v>264</v>
      </c>
      <c r="D42" s="8"/>
      <c r="E42" s="9"/>
      <c r="F42" s="9"/>
      <c r="G42" s="10"/>
      <c r="H42" s="11"/>
    </row>
    <row r="43" spans="2:8" ht="13.8" x14ac:dyDescent="0.3">
      <c r="B43" s="12" t="s">
        <v>1</v>
      </c>
      <c r="C43" s="21" t="s">
        <v>2</v>
      </c>
      <c r="D43" s="13"/>
      <c r="E43" s="13" t="s">
        <v>3</v>
      </c>
      <c r="F43" s="13" t="s">
        <v>13</v>
      </c>
      <c r="G43" s="13" t="s">
        <v>4</v>
      </c>
      <c r="H43" s="14" t="s">
        <v>5</v>
      </c>
    </row>
    <row r="44" spans="2:8" ht="13.8" x14ac:dyDescent="0.3">
      <c r="B44" s="22">
        <v>45</v>
      </c>
      <c r="C44" s="24" t="s">
        <v>116</v>
      </c>
      <c r="D44" s="23"/>
      <c r="E44" s="22" t="s">
        <v>249</v>
      </c>
      <c r="F44" s="30">
        <v>42.27</v>
      </c>
      <c r="G44" s="15" t="s">
        <v>9</v>
      </c>
      <c r="H44" s="16">
        <v>10</v>
      </c>
    </row>
    <row r="45" spans="2:8" ht="13.8" x14ac:dyDescent="0.3">
      <c r="B45" s="22">
        <v>67</v>
      </c>
      <c r="C45" s="24" t="s">
        <v>18</v>
      </c>
      <c r="D45" s="23"/>
      <c r="E45" s="22" t="s">
        <v>6</v>
      </c>
      <c r="F45" s="30">
        <v>45.07</v>
      </c>
      <c r="G45" s="15"/>
      <c r="H45" s="16">
        <v>10</v>
      </c>
    </row>
    <row r="46" spans="2:8" ht="13.8" x14ac:dyDescent="0.3">
      <c r="B46" s="22">
        <v>69</v>
      </c>
      <c r="C46" s="24" t="s">
        <v>100</v>
      </c>
      <c r="D46" s="38"/>
      <c r="E46" s="22" t="s">
        <v>6</v>
      </c>
      <c r="F46" s="30">
        <v>45.16</v>
      </c>
      <c r="G46" s="15" t="s">
        <v>15</v>
      </c>
      <c r="H46" s="16">
        <v>14</v>
      </c>
    </row>
    <row r="47" spans="2:8" ht="13.8" x14ac:dyDescent="0.3">
      <c r="B47" s="22">
        <v>72</v>
      </c>
      <c r="C47" s="24" t="s">
        <v>115</v>
      </c>
      <c r="D47" s="38"/>
      <c r="E47" s="22" t="s">
        <v>249</v>
      </c>
      <c r="F47" s="30">
        <v>45.26</v>
      </c>
      <c r="G47" s="15" t="s">
        <v>15</v>
      </c>
      <c r="H47" s="16">
        <v>14</v>
      </c>
    </row>
    <row r="48" spans="2:8" ht="13.8" x14ac:dyDescent="0.3">
      <c r="B48" s="22">
        <v>77</v>
      </c>
      <c r="C48" s="24" t="s">
        <v>38</v>
      </c>
      <c r="D48" s="23"/>
      <c r="E48" s="22" t="s">
        <v>248</v>
      </c>
      <c r="F48" s="30">
        <v>45.43</v>
      </c>
      <c r="G48" s="15"/>
      <c r="H48" s="16">
        <v>10</v>
      </c>
    </row>
    <row r="49" spans="2:8" ht="13.8" x14ac:dyDescent="0.3">
      <c r="B49" s="22">
        <v>83</v>
      </c>
      <c r="C49" s="25" t="s">
        <v>250</v>
      </c>
      <c r="D49" s="117"/>
      <c r="E49" s="22" t="s">
        <v>16</v>
      </c>
      <c r="F49" s="30">
        <v>46.23</v>
      </c>
      <c r="G49" s="15" t="s">
        <v>15</v>
      </c>
      <c r="H49" s="16">
        <v>15</v>
      </c>
    </row>
    <row r="50" spans="2:8" ht="13.8" x14ac:dyDescent="0.3">
      <c r="B50" s="22">
        <v>99</v>
      </c>
      <c r="C50" s="25" t="s">
        <v>272</v>
      </c>
      <c r="D50" s="117"/>
      <c r="E50" s="22" t="s">
        <v>16</v>
      </c>
      <c r="F50" s="30">
        <v>48.14</v>
      </c>
      <c r="G50" s="15" t="s">
        <v>9</v>
      </c>
      <c r="H50" s="16">
        <v>9</v>
      </c>
    </row>
    <row r="51" spans="2:8" ht="13.8" x14ac:dyDescent="0.3">
      <c r="B51" s="22">
        <v>106</v>
      </c>
      <c r="C51" s="25" t="s">
        <v>104</v>
      </c>
      <c r="D51" s="117"/>
      <c r="E51" s="22" t="s">
        <v>16</v>
      </c>
      <c r="F51" s="30">
        <v>48.39</v>
      </c>
      <c r="G51" s="15" t="s">
        <v>15</v>
      </c>
      <c r="H51" s="16">
        <v>13</v>
      </c>
    </row>
    <row r="52" spans="2:8" ht="13.8" x14ac:dyDescent="0.3">
      <c r="B52" s="22">
        <v>126</v>
      </c>
      <c r="C52" s="25" t="s">
        <v>118</v>
      </c>
      <c r="D52" s="117"/>
      <c r="E52" s="22" t="s">
        <v>249</v>
      </c>
      <c r="F52" s="30">
        <v>50.17</v>
      </c>
      <c r="G52" s="15" t="s">
        <v>9</v>
      </c>
      <c r="H52" s="16">
        <v>8</v>
      </c>
    </row>
    <row r="53" spans="2:8" ht="13.8" x14ac:dyDescent="0.3">
      <c r="B53" s="22">
        <v>135</v>
      </c>
      <c r="C53" s="25" t="s">
        <v>20</v>
      </c>
      <c r="D53" s="117"/>
      <c r="E53" s="22" t="s">
        <v>6</v>
      </c>
      <c r="F53" s="30">
        <v>50.4</v>
      </c>
      <c r="G53" s="15"/>
      <c r="H53" s="16">
        <v>8</v>
      </c>
    </row>
    <row r="54" spans="2:8" ht="13.8" x14ac:dyDescent="0.3">
      <c r="B54" s="22">
        <v>144</v>
      </c>
      <c r="C54" s="25" t="s">
        <v>21</v>
      </c>
      <c r="D54" s="117"/>
      <c r="E54" s="22" t="s">
        <v>6</v>
      </c>
      <c r="F54" s="30">
        <v>51.43</v>
      </c>
      <c r="G54" s="15"/>
      <c r="H54" s="16">
        <v>7</v>
      </c>
    </row>
    <row r="55" spans="2:8" ht="13.8" x14ac:dyDescent="0.3">
      <c r="B55" s="22">
        <v>146</v>
      </c>
      <c r="C55" s="25" t="s">
        <v>17</v>
      </c>
      <c r="D55" s="117"/>
      <c r="E55" s="22" t="s">
        <v>248</v>
      </c>
      <c r="F55" s="30">
        <v>51.53</v>
      </c>
      <c r="G55" s="15" t="s">
        <v>15</v>
      </c>
      <c r="H55" s="16">
        <v>14</v>
      </c>
    </row>
    <row r="56" spans="2:8" ht="13.8" x14ac:dyDescent="0.3">
      <c r="B56" s="22">
        <v>152</v>
      </c>
      <c r="C56" s="25" t="s">
        <v>281</v>
      </c>
      <c r="D56" s="117"/>
      <c r="E56" s="22" t="s">
        <v>16</v>
      </c>
      <c r="F56" s="30">
        <v>52.12</v>
      </c>
      <c r="G56" s="15" t="s">
        <v>9</v>
      </c>
      <c r="H56" s="16">
        <v>7</v>
      </c>
    </row>
    <row r="57" spans="2:8" ht="13.8" x14ac:dyDescent="0.3">
      <c r="B57" s="22">
        <v>183</v>
      </c>
      <c r="C57" s="25" t="s">
        <v>273</v>
      </c>
      <c r="D57" s="117"/>
      <c r="E57" s="22" t="s">
        <v>16</v>
      </c>
      <c r="F57" s="30">
        <v>55.14</v>
      </c>
      <c r="G57" s="15" t="s">
        <v>9</v>
      </c>
      <c r="H57" s="16">
        <v>6</v>
      </c>
    </row>
    <row r="58" spans="2:8" ht="13.8" x14ac:dyDescent="0.3">
      <c r="B58" s="22">
        <v>191</v>
      </c>
      <c r="C58" s="25" t="s">
        <v>119</v>
      </c>
      <c r="D58" s="117"/>
      <c r="E58" s="22" t="s">
        <v>248</v>
      </c>
      <c r="F58" s="30">
        <v>56</v>
      </c>
      <c r="G58" s="15" t="s">
        <v>15</v>
      </c>
      <c r="H58" s="16">
        <v>13</v>
      </c>
    </row>
    <row r="59" spans="2:8" ht="13.8" x14ac:dyDescent="0.3">
      <c r="B59" s="22">
        <v>199</v>
      </c>
      <c r="C59" s="25" t="s">
        <v>274</v>
      </c>
      <c r="D59" s="117"/>
      <c r="E59" s="22" t="s">
        <v>249</v>
      </c>
      <c r="F59" s="30">
        <v>56.25</v>
      </c>
      <c r="G59" s="15" t="s">
        <v>9</v>
      </c>
      <c r="H59" s="16">
        <v>7</v>
      </c>
    </row>
    <row r="60" spans="2:8" ht="13.8" x14ac:dyDescent="0.3">
      <c r="B60" s="22">
        <v>210</v>
      </c>
      <c r="C60" s="25" t="s">
        <v>275</v>
      </c>
      <c r="D60" s="117"/>
      <c r="E60" s="22" t="s">
        <v>16</v>
      </c>
      <c r="F60" s="30">
        <v>57.11</v>
      </c>
      <c r="G60" s="15" t="s">
        <v>9</v>
      </c>
      <c r="H60" s="16">
        <v>5</v>
      </c>
    </row>
    <row r="61" spans="2:8" ht="13.8" x14ac:dyDescent="0.3">
      <c r="B61" s="22">
        <v>223</v>
      </c>
      <c r="C61" s="25" t="s">
        <v>102</v>
      </c>
      <c r="D61" s="117"/>
      <c r="E61" s="22" t="s">
        <v>16</v>
      </c>
      <c r="F61" s="30">
        <v>57.59</v>
      </c>
      <c r="G61" s="15"/>
      <c r="H61" s="16">
        <v>4</v>
      </c>
    </row>
    <row r="62" spans="2:8" ht="13.8" x14ac:dyDescent="0.3">
      <c r="B62" s="22">
        <v>311</v>
      </c>
      <c r="C62" s="25" t="s">
        <v>276</v>
      </c>
      <c r="D62" s="117"/>
      <c r="E62" s="22" t="s">
        <v>249</v>
      </c>
      <c r="F62" s="30" t="s">
        <v>278</v>
      </c>
      <c r="G62" s="15" t="s">
        <v>9</v>
      </c>
      <c r="H62" s="16">
        <v>6</v>
      </c>
    </row>
    <row r="63" spans="2:8" ht="13.8" x14ac:dyDescent="0.3">
      <c r="B63" s="101"/>
      <c r="C63" s="102"/>
      <c r="D63" s="105"/>
      <c r="E63" s="101"/>
      <c r="F63" s="103"/>
      <c r="G63" s="101"/>
      <c r="H63" s="104"/>
    </row>
    <row r="64" spans="2:8" ht="13.8" x14ac:dyDescent="0.3">
      <c r="B64" s="43"/>
      <c r="C64" s="34" t="s">
        <v>277</v>
      </c>
      <c r="D64" s="29"/>
      <c r="E64" s="43"/>
      <c r="F64" s="43"/>
      <c r="G64" s="43"/>
      <c r="H64" s="39"/>
    </row>
    <row r="65" spans="2:8" x14ac:dyDescent="0.25">
      <c r="B65" s="44"/>
      <c r="C65" s="44"/>
      <c r="D65" s="45"/>
      <c r="E65" s="44"/>
      <c r="F65" s="44"/>
      <c r="G65" s="44"/>
      <c r="H65" s="42"/>
    </row>
    <row r="67" spans="2:8" ht="13.8" x14ac:dyDescent="0.3">
      <c r="B67" s="17" t="s">
        <v>246</v>
      </c>
      <c r="C67" s="18"/>
      <c r="D67" s="1"/>
      <c r="E67" s="1"/>
      <c r="F67" s="2"/>
      <c r="G67" s="2"/>
      <c r="H67" s="3"/>
    </row>
    <row r="68" spans="2:8" ht="13.8" x14ac:dyDescent="0.3">
      <c r="B68" s="19" t="s">
        <v>284</v>
      </c>
      <c r="C68" s="20" t="s">
        <v>282</v>
      </c>
      <c r="D68" s="4"/>
      <c r="E68" s="5"/>
      <c r="F68" s="5"/>
      <c r="G68" s="5"/>
      <c r="H68" s="6"/>
    </row>
    <row r="69" spans="2:8" ht="13.8" x14ac:dyDescent="0.3">
      <c r="B69" s="7"/>
      <c r="C69" s="8" t="s">
        <v>283</v>
      </c>
      <c r="D69" s="8"/>
      <c r="E69" s="9"/>
      <c r="F69" s="9"/>
      <c r="G69" s="10"/>
      <c r="H69" s="11"/>
    </row>
    <row r="70" spans="2:8" ht="13.8" x14ac:dyDescent="0.3">
      <c r="B70" s="12" t="s">
        <v>1</v>
      </c>
      <c r="C70" s="21" t="s">
        <v>2</v>
      </c>
      <c r="D70" s="13"/>
      <c r="E70" s="13" t="s">
        <v>3</v>
      </c>
      <c r="F70" s="13" t="s">
        <v>13</v>
      </c>
      <c r="G70" s="13" t="s">
        <v>4</v>
      </c>
      <c r="H70" s="14" t="s">
        <v>5</v>
      </c>
    </row>
    <row r="71" spans="2:8" ht="13.8" x14ac:dyDescent="0.3">
      <c r="B71" s="22">
        <v>5</v>
      </c>
      <c r="C71" s="24" t="s">
        <v>99</v>
      </c>
      <c r="D71" s="23"/>
      <c r="E71" s="22" t="s">
        <v>6</v>
      </c>
      <c r="F71" s="30">
        <v>38.08</v>
      </c>
      <c r="G71" s="15" t="s">
        <v>15</v>
      </c>
      <c r="H71" s="16">
        <v>15</v>
      </c>
    </row>
    <row r="72" spans="2:8" ht="13.8" x14ac:dyDescent="0.3">
      <c r="B72" s="22">
        <v>33</v>
      </c>
      <c r="C72" s="24" t="s">
        <v>37</v>
      </c>
      <c r="D72" s="23"/>
      <c r="E72" s="22" t="s">
        <v>248</v>
      </c>
      <c r="F72" s="30">
        <v>42.44</v>
      </c>
      <c r="G72" s="15"/>
      <c r="H72" s="16">
        <v>10</v>
      </c>
    </row>
    <row r="73" spans="2:8" ht="13.8" x14ac:dyDescent="0.3">
      <c r="B73" s="22">
        <v>79</v>
      </c>
      <c r="C73" s="24" t="s">
        <v>285</v>
      </c>
      <c r="D73" s="38"/>
      <c r="E73" s="22" t="s">
        <v>6</v>
      </c>
      <c r="F73" s="30">
        <v>45.33</v>
      </c>
      <c r="G73" s="15"/>
      <c r="H73" s="16">
        <v>9</v>
      </c>
    </row>
    <row r="74" spans="2:8" ht="13.8" x14ac:dyDescent="0.3">
      <c r="B74" s="22">
        <v>81</v>
      </c>
      <c r="C74" s="24" t="s">
        <v>100</v>
      </c>
      <c r="D74" s="38"/>
      <c r="E74" s="22" t="s">
        <v>6</v>
      </c>
      <c r="F74" s="30">
        <v>45.35</v>
      </c>
      <c r="G74" s="15"/>
      <c r="H74" s="16">
        <v>8</v>
      </c>
    </row>
    <row r="75" spans="2:8" ht="13.8" x14ac:dyDescent="0.3">
      <c r="B75" s="22">
        <v>95</v>
      </c>
      <c r="C75" s="24" t="s">
        <v>111</v>
      </c>
      <c r="D75" s="23"/>
      <c r="E75" s="22" t="s">
        <v>248</v>
      </c>
      <c r="F75" s="30">
        <v>46.06</v>
      </c>
      <c r="G75" s="15"/>
      <c r="H75" s="16">
        <v>9</v>
      </c>
    </row>
    <row r="76" spans="2:8" ht="13.8" x14ac:dyDescent="0.3">
      <c r="B76" s="22">
        <v>105</v>
      </c>
      <c r="C76" s="25" t="s">
        <v>38</v>
      </c>
      <c r="D76" s="117"/>
      <c r="E76" s="22" t="s">
        <v>248</v>
      </c>
      <c r="F76" s="30">
        <v>46.37</v>
      </c>
      <c r="G76" s="15"/>
      <c r="H76" s="16">
        <v>8</v>
      </c>
    </row>
    <row r="77" spans="2:8" ht="13.8" x14ac:dyDescent="0.3">
      <c r="B77" s="22">
        <v>138</v>
      </c>
      <c r="C77" s="25" t="s">
        <v>272</v>
      </c>
      <c r="D77" s="117"/>
      <c r="E77" s="22" t="s">
        <v>16</v>
      </c>
      <c r="F77" s="30">
        <v>47.45</v>
      </c>
      <c r="G77" s="15" t="s">
        <v>15</v>
      </c>
      <c r="H77" s="16">
        <v>15</v>
      </c>
    </row>
    <row r="78" spans="2:8" ht="13.8" x14ac:dyDescent="0.3">
      <c r="B78" s="22">
        <v>253</v>
      </c>
      <c r="C78" s="25" t="s">
        <v>118</v>
      </c>
      <c r="D78" s="117"/>
      <c r="E78" s="22" t="s">
        <v>249</v>
      </c>
      <c r="F78" s="30">
        <v>52.32</v>
      </c>
      <c r="G78" s="15"/>
      <c r="H78" s="16">
        <v>10</v>
      </c>
    </row>
    <row r="79" spans="2:8" ht="13.8" x14ac:dyDescent="0.3">
      <c r="B79" s="22">
        <v>294</v>
      </c>
      <c r="C79" s="25" t="s">
        <v>281</v>
      </c>
      <c r="D79" s="117"/>
      <c r="E79" s="22" t="s">
        <v>16</v>
      </c>
      <c r="F79" s="30">
        <v>53.35</v>
      </c>
      <c r="G79" s="15"/>
      <c r="H79" s="16">
        <v>9</v>
      </c>
    </row>
    <row r="80" spans="2:8" ht="13.8" x14ac:dyDescent="0.3">
      <c r="B80" s="22">
        <v>341</v>
      </c>
      <c r="C80" s="25" t="s">
        <v>17</v>
      </c>
      <c r="D80" s="117"/>
      <c r="E80" s="22" t="s">
        <v>248</v>
      </c>
      <c r="F80" s="30">
        <v>54.13</v>
      </c>
      <c r="G80" s="15"/>
      <c r="H80" s="16">
        <v>7</v>
      </c>
    </row>
    <row r="81" spans="2:8" ht="13.8" x14ac:dyDescent="0.3">
      <c r="B81" s="22">
        <v>373</v>
      </c>
      <c r="C81" s="24" t="s">
        <v>251</v>
      </c>
      <c r="D81" s="117"/>
      <c r="E81" s="22" t="s">
        <v>249</v>
      </c>
      <c r="F81" s="30">
        <v>55.25</v>
      </c>
      <c r="G81" s="15"/>
      <c r="H81" s="16">
        <v>9</v>
      </c>
    </row>
    <row r="82" spans="2:8" ht="13.8" x14ac:dyDescent="0.3">
      <c r="B82" s="22">
        <v>442</v>
      </c>
      <c r="C82" s="25" t="s">
        <v>22</v>
      </c>
      <c r="D82" s="117"/>
      <c r="E82" s="22" t="s">
        <v>248</v>
      </c>
      <c r="F82" s="30">
        <v>58.31</v>
      </c>
      <c r="G82" s="15" t="s">
        <v>15</v>
      </c>
      <c r="H82" s="16">
        <v>11</v>
      </c>
    </row>
    <row r="83" spans="2:8" ht="13.8" x14ac:dyDescent="0.3">
      <c r="B83" s="22">
        <v>546</v>
      </c>
      <c r="C83" s="25" t="s">
        <v>255</v>
      </c>
      <c r="D83" s="117"/>
      <c r="E83" s="22" t="s">
        <v>249</v>
      </c>
      <c r="F83" s="30">
        <v>62.58</v>
      </c>
      <c r="G83" s="15"/>
      <c r="H83" s="16">
        <v>8</v>
      </c>
    </row>
    <row r="84" spans="2:8" ht="13.8" x14ac:dyDescent="0.3">
      <c r="B84" s="101"/>
      <c r="C84" s="102"/>
      <c r="D84" s="105"/>
      <c r="E84" s="101"/>
      <c r="F84" s="103"/>
      <c r="G84" s="101"/>
      <c r="H84" s="104"/>
    </row>
    <row r="85" spans="2:8" ht="13.8" x14ac:dyDescent="0.3">
      <c r="B85" s="43"/>
      <c r="C85" s="34" t="s">
        <v>286</v>
      </c>
      <c r="D85" s="29"/>
      <c r="E85" s="43"/>
      <c r="F85" s="43"/>
      <c r="G85" s="43"/>
      <c r="H85" s="39"/>
    </row>
    <row r="86" spans="2:8" x14ac:dyDescent="0.25">
      <c r="B86" s="44"/>
      <c r="C86" s="44"/>
      <c r="D86" s="45"/>
      <c r="E86" s="44"/>
      <c r="F86" s="44"/>
      <c r="G86" s="44"/>
      <c r="H86" s="42"/>
    </row>
    <row r="88" spans="2:8" ht="13.8" x14ac:dyDescent="0.3">
      <c r="B88" s="17" t="s">
        <v>246</v>
      </c>
      <c r="C88" s="18"/>
      <c r="D88" s="1"/>
      <c r="E88" s="1"/>
      <c r="F88" s="2"/>
      <c r="G88" s="2"/>
      <c r="H88" s="3"/>
    </row>
    <row r="89" spans="2:8" ht="13.8" x14ac:dyDescent="0.3">
      <c r="B89" s="19" t="s">
        <v>287</v>
      </c>
      <c r="C89" s="20" t="s">
        <v>288</v>
      </c>
      <c r="D89" s="4"/>
      <c r="E89" s="5"/>
      <c r="F89" s="5"/>
      <c r="G89" s="5"/>
      <c r="H89" s="6"/>
    </row>
    <row r="90" spans="2:8" ht="13.8" x14ac:dyDescent="0.3">
      <c r="B90" s="7"/>
      <c r="C90" s="8" t="s">
        <v>289</v>
      </c>
      <c r="D90" s="8"/>
      <c r="E90" s="9"/>
      <c r="F90" s="9"/>
      <c r="G90" s="10"/>
      <c r="H90" s="11"/>
    </row>
    <row r="91" spans="2:8" ht="13.8" x14ac:dyDescent="0.3">
      <c r="B91" s="12" t="s">
        <v>1</v>
      </c>
      <c r="C91" s="21" t="s">
        <v>2</v>
      </c>
      <c r="D91" s="13"/>
      <c r="E91" s="13" t="s">
        <v>3</v>
      </c>
      <c r="F91" s="13" t="s">
        <v>13</v>
      </c>
      <c r="G91" s="13" t="s">
        <v>4</v>
      </c>
      <c r="H91" s="14" t="s">
        <v>5</v>
      </c>
    </row>
    <row r="92" spans="2:8" ht="13.8" x14ac:dyDescent="0.3">
      <c r="B92" s="22">
        <v>26</v>
      </c>
      <c r="C92" s="24" t="s">
        <v>28</v>
      </c>
      <c r="D92" s="23"/>
      <c r="E92" s="22" t="s">
        <v>6</v>
      </c>
      <c r="F92" s="30">
        <v>20.55</v>
      </c>
      <c r="G92" s="15"/>
      <c r="H92" s="16">
        <v>10</v>
      </c>
    </row>
    <row r="93" spans="2:8" ht="13.8" x14ac:dyDescent="0.3">
      <c r="B93" s="22">
        <v>35</v>
      </c>
      <c r="C93" s="24" t="s">
        <v>250</v>
      </c>
      <c r="D93" s="23"/>
      <c r="E93" s="22" t="s">
        <v>16</v>
      </c>
      <c r="F93" s="30">
        <v>21.26</v>
      </c>
      <c r="G93" s="15" t="s">
        <v>9</v>
      </c>
      <c r="H93" s="16">
        <v>10</v>
      </c>
    </row>
    <row r="94" spans="2:8" ht="13.8" x14ac:dyDescent="0.3">
      <c r="B94" s="22">
        <v>59</v>
      </c>
      <c r="C94" s="24" t="s">
        <v>290</v>
      </c>
      <c r="D94" s="38"/>
      <c r="E94" s="22" t="s">
        <v>249</v>
      </c>
      <c r="F94" s="30">
        <v>23.5</v>
      </c>
      <c r="G94" s="15" t="s">
        <v>9</v>
      </c>
      <c r="H94" s="16">
        <v>10</v>
      </c>
    </row>
    <row r="95" spans="2:8" ht="13.8" x14ac:dyDescent="0.3">
      <c r="B95" s="22">
        <v>66</v>
      </c>
      <c r="C95" s="24" t="s">
        <v>291</v>
      </c>
      <c r="D95" s="38"/>
      <c r="E95" s="22" t="s">
        <v>16</v>
      </c>
      <c r="F95" s="30">
        <v>24.14</v>
      </c>
      <c r="G95" s="15" t="s">
        <v>9</v>
      </c>
      <c r="H95" s="16">
        <v>9</v>
      </c>
    </row>
    <row r="96" spans="2:8" ht="13.8" x14ac:dyDescent="0.3">
      <c r="B96" s="22">
        <v>101</v>
      </c>
      <c r="C96" s="24" t="s">
        <v>119</v>
      </c>
      <c r="D96" s="23"/>
      <c r="E96" s="22" t="s">
        <v>248</v>
      </c>
      <c r="F96" s="30">
        <v>25.55</v>
      </c>
      <c r="G96" s="15" t="s">
        <v>9</v>
      </c>
      <c r="H96" s="16">
        <v>10</v>
      </c>
    </row>
    <row r="97" spans="2:8" ht="13.8" x14ac:dyDescent="0.3">
      <c r="B97" s="22">
        <v>104</v>
      </c>
      <c r="C97" s="25" t="s">
        <v>67</v>
      </c>
      <c r="D97" s="117"/>
      <c r="E97" s="22" t="s">
        <v>248</v>
      </c>
      <c r="F97" s="30">
        <v>26</v>
      </c>
      <c r="G97" s="15"/>
      <c r="H97" s="16">
        <v>9</v>
      </c>
    </row>
    <row r="98" spans="2:8" ht="13.8" x14ac:dyDescent="0.3">
      <c r="B98" s="22">
        <v>116</v>
      </c>
      <c r="C98" s="25" t="s">
        <v>292</v>
      </c>
      <c r="D98" s="117"/>
      <c r="E98" s="22" t="s">
        <v>16</v>
      </c>
      <c r="F98" s="30">
        <v>26.3</v>
      </c>
      <c r="G98" s="15" t="s">
        <v>9</v>
      </c>
      <c r="H98" s="16">
        <v>8</v>
      </c>
    </row>
    <row r="99" spans="2:8" ht="13.8" x14ac:dyDescent="0.3">
      <c r="B99" s="22">
        <v>118</v>
      </c>
      <c r="C99" s="25" t="s">
        <v>19</v>
      </c>
      <c r="D99" s="117"/>
      <c r="E99" s="22" t="s">
        <v>16</v>
      </c>
      <c r="F99" s="30">
        <v>26.41</v>
      </c>
      <c r="G99" s="15"/>
      <c r="H99" s="16">
        <v>7</v>
      </c>
    </row>
    <row r="100" spans="2:8" ht="13.8" x14ac:dyDescent="0.3">
      <c r="B100" s="22">
        <v>119</v>
      </c>
      <c r="C100" s="25" t="s">
        <v>293</v>
      </c>
      <c r="D100" s="117"/>
      <c r="E100" s="22" t="s">
        <v>16</v>
      </c>
      <c r="F100" s="30">
        <v>26.45</v>
      </c>
      <c r="G100" s="15" t="s">
        <v>9</v>
      </c>
      <c r="H100" s="16">
        <v>6</v>
      </c>
    </row>
    <row r="101" spans="2:8" ht="13.8" x14ac:dyDescent="0.3">
      <c r="B101" s="22">
        <v>137</v>
      </c>
      <c r="C101" s="25" t="s">
        <v>275</v>
      </c>
      <c r="D101" s="117"/>
      <c r="E101" s="22" t="s">
        <v>16</v>
      </c>
      <c r="F101" s="30">
        <v>27.45</v>
      </c>
      <c r="G101" s="15" t="s">
        <v>9</v>
      </c>
      <c r="H101" s="16">
        <v>5</v>
      </c>
    </row>
    <row r="102" spans="2:8" ht="13.8" x14ac:dyDescent="0.3">
      <c r="B102" s="22">
        <v>145</v>
      </c>
      <c r="C102" s="24" t="s">
        <v>120</v>
      </c>
      <c r="D102" s="117"/>
      <c r="E102" s="22" t="s">
        <v>248</v>
      </c>
      <c r="F102" s="30">
        <v>28.15</v>
      </c>
      <c r="G102" s="15"/>
      <c r="H102" s="16">
        <v>8</v>
      </c>
    </row>
    <row r="103" spans="2:8" ht="13.8" x14ac:dyDescent="0.3">
      <c r="B103" s="22">
        <v>176</v>
      </c>
      <c r="C103" s="25" t="s">
        <v>276</v>
      </c>
      <c r="D103" s="117"/>
      <c r="E103" s="22" t="s">
        <v>249</v>
      </c>
      <c r="F103" s="30">
        <v>29.38</v>
      </c>
      <c r="G103" s="15" t="s">
        <v>9</v>
      </c>
      <c r="H103" s="16">
        <v>9</v>
      </c>
    </row>
    <row r="104" spans="2:8" ht="13.8" x14ac:dyDescent="0.3">
      <c r="B104" s="22">
        <v>232</v>
      </c>
      <c r="C104" s="25" t="s">
        <v>294</v>
      </c>
      <c r="D104" s="117"/>
      <c r="E104" s="22" t="s">
        <v>249</v>
      </c>
      <c r="F104" s="30">
        <v>34.04</v>
      </c>
      <c r="G104" s="15" t="s">
        <v>9</v>
      </c>
      <c r="H104" s="16">
        <v>8</v>
      </c>
    </row>
    <row r="105" spans="2:8" ht="13.8" x14ac:dyDescent="0.3">
      <c r="B105" s="22">
        <v>301</v>
      </c>
      <c r="C105" s="25" t="s">
        <v>40</v>
      </c>
      <c r="D105" s="117"/>
      <c r="E105" s="22" t="s">
        <v>248</v>
      </c>
      <c r="F105" s="30">
        <v>51.49</v>
      </c>
      <c r="G105" s="22"/>
      <c r="H105" s="162">
        <v>7</v>
      </c>
    </row>
    <row r="106" spans="2:8" ht="13.8" x14ac:dyDescent="0.3">
      <c r="B106" s="101"/>
      <c r="C106" s="102"/>
      <c r="D106" s="105"/>
      <c r="E106" s="101"/>
      <c r="F106" s="103"/>
      <c r="G106" s="101"/>
      <c r="H106" s="104"/>
    </row>
    <row r="107" spans="2:8" ht="13.8" x14ac:dyDescent="0.3">
      <c r="B107" s="43"/>
      <c r="C107" s="34" t="s">
        <v>286</v>
      </c>
      <c r="D107" s="29"/>
      <c r="E107" s="43"/>
      <c r="F107" s="43"/>
      <c r="G107" s="43"/>
      <c r="H107" s="39"/>
    </row>
    <row r="108" spans="2:8" x14ac:dyDescent="0.25">
      <c r="B108" s="44"/>
      <c r="C108" s="44"/>
      <c r="D108" s="45"/>
      <c r="E108" s="44"/>
      <c r="F108" s="44"/>
      <c r="G108" s="44"/>
      <c r="H108" s="42"/>
    </row>
    <row r="110" spans="2:8" ht="13.8" x14ac:dyDescent="0.3">
      <c r="B110" s="17" t="s">
        <v>246</v>
      </c>
      <c r="C110" s="18"/>
      <c r="D110" s="1"/>
      <c r="E110" s="1"/>
      <c r="F110" s="2"/>
      <c r="G110" s="2"/>
      <c r="H110" s="3"/>
    </row>
    <row r="111" spans="2:8" ht="13.8" x14ac:dyDescent="0.3">
      <c r="B111" s="19" t="s">
        <v>42</v>
      </c>
      <c r="C111" s="20" t="s">
        <v>295</v>
      </c>
      <c r="D111" s="4"/>
      <c r="E111" s="5"/>
      <c r="F111" s="5"/>
      <c r="G111" s="5"/>
      <c r="H111" s="6"/>
    </row>
    <row r="112" spans="2:8" ht="13.8" x14ac:dyDescent="0.3">
      <c r="B112" s="7"/>
      <c r="C112" s="8" t="s">
        <v>296</v>
      </c>
      <c r="D112" s="8"/>
      <c r="E112" s="9"/>
      <c r="F112" s="9"/>
      <c r="G112" s="10"/>
      <c r="H112" s="11"/>
    </row>
    <row r="113" spans="2:8" ht="13.8" x14ac:dyDescent="0.3">
      <c r="B113" s="12" t="s">
        <v>1</v>
      </c>
      <c r="C113" s="21" t="s">
        <v>2</v>
      </c>
      <c r="D113" s="13"/>
      <c r="E113" s="13" t="s">
        <v>3</v>
      </c>
      <c r="F113" s="13" t="s">
        <v>13</v>
      </c>
      <c r="G113" s="13" t="s">
        <v>4</v>
      </c>
      <c r="H113" s="14" t="s">
        <v>5</v>
      </c>
    </row>
    <row r="114" spans="2:8" ht="13.8" x14ac:dyDescent="0.3">
      <c r="B114" s="22">
        <v>136</v>
      </c>
      <c r="C114" s="24" t="s">
        <v>28</v>
      </c>
      <c r="D114" s="23"/>
      <c r="E114" s="22" t="s">
        <v>6</v>
      </c>
      <c r="F114" s="30" t="s">
        <v>297</v>
      </c>
      <c r="G114" s="15" t="s">
        <v>15</v>
      </c>
      <c r="H114" s="16">
        <v>15</v>
      </c>
    </row>
    <row r="115" spans="2:8" ht="13.8" x14ac:dyDescent="0.3">
      <c r="B115" s="22">
        <v>263</v>
      </c>
      <c r="C115" s="24" t="s">
        <v>100</v>
      </c>
      <c r="D115" s="23"/>
      <c r="E115" s="22" t="s">
        <v>6</v>
      </c>
      <c r="F115" s="30" t="s">
        <v>298</v>
      </c>
      <c r="G115" s="15" t="s">
        <v>9</v>
      </c>
      <c r="H115" s="16">
        <v>9</v>
      </c>
    </row>
    <row r="116" spans="2:8" ht="13.8" x14ac:dyDescent="0.3">
      <c r="B116" s="22">
        <v>278</v>
      </c>
      <c r="C116" s="24" t="s">
        <v>104</v>
      </c>
      <c r="D116" s="38"/>
      <c r="E116" s="22" t="s">
        <v>16</v>
      </c>
      <c r="F116" s="30" t="s">
        <v>299</v>
      </c>
      <c r="G116" s="15" t="s">
        <v>9</v>
      </c>
      <c r="H116" s="16">
        <v>10</v>
      </c>
    </row>
    <row r="117" spans="2:8" ht="13.8" x14ac:dyDescent="0.3">
      <c r="B117" s="22">
        <v>282</v>
      </c>
      <c r="C117" s="24" t="s">
        <v>18</v>
      </c>
      <c r="D117" s="38"/>
      <c r="E117" s="22" t="s">
        <v>6</v>
      </c>
      <c r="F117" s="30" t="s">
        <v>300</v>
      </c>
      <c r="G117" s="15" t="s">
        <v>9</v>
      </c>
      <c r="H117" s="16">
        <v>8</v>
      </c>
    </row>
    <row r="118" spans="2:8" ht="13.8" x14ac:dyDescent="0.3">
      <c r="B118" s="22">
        <v>323</v>
      </c>
      <c r="C118" s="24" t="s">
        <v>38</v>
      </c>
      <c r="D118" s="23"/>
      <c r="E118" s="22" t="s">
        <v>248</v>
      </c>
      <c r="F118" s="30" t="s">
        <v>301</v>
      </c>
      <c r="G118" s="15" t="s">
        <v>15</v>
      </c>
      <c r="H118" s="16">
        <v>15</v>
      </c>
    </row>
    <row r="119" spans="2:8" ht="13.8" x14ac:dyDescent="0.3">
      <c r="B119" s="22">
        <v>472</v>
      </c>
      <c r="C119" s="25" t="s">
        <v>272</v>
      </c>
      <c r="D119" s="117"/>
      <c r="E119" s="22" t="s">
        <v>16</v>
      </c>
      <c r="F119" s="30" t="s">
        <v>302</v>
      </c>
      <c r="G119" s="15" t="s">
        <v>9</v>
      </c>
      <c r="H119" s="16">
        <v>9</v>
      </c>
    </row>
    <row r="120" spans="2:8" ht="13.8" x14ac:dyDescent="0.3">
      <c r="B120" s="22">
        <v>541</v>
      </c>
      <c r="C120" s="25" t="s">
        <v>303</v>
      </c>
      <c r="D120" s="117"/>
      <c r="E120" s="22" t="s">
        <v>249</v>
      </c>
      <c r="F120" s="30" t="s">
        <v>304</v>
      </c>
      <c r="G120" s="15" t="s">
        <v>9</v>
      </c>
      <c r="H120" s="16">
        <v>10</v>
      </c>
    </row>
    <row r="121" spans="2:8" ht="13.8" x14ac:dyDescent="0.3">
      <c r="B121" s="22">
        <v>717</v>
      </c>
      <c r="C121" s="25" t="s">
        <v>251</v>
      </c>
      <c r="D121" s="117"/>
      <c r="E121" s="22" t="s">
        <v>249</v>
      </c>
      <c r="F121" s="30" t="s">
        <v>305</v>
      </c>
      <c r="G121" s="15" t="s">
        <v>9</v>
      </c>
      <c r="H121" s="16">
        <v>9</v>
      </c>
    </row>
    <row r="122" spans="2:8" ht="13.8" x14ac:dyDescent="0.3">
      <c r="B122" s="22">
        <v>755</v>
      </c>
      <c r="C122" s="25" t="s">
        <v>22</v>
      </c>
      <c r="D122" s="117"/>
      <c r="E122" s="22" t="s">
        <v>248</v>
      </c>
      <c r="F122" s="30" t="s">
        <v>306</v>
      </c>
      <c r="G122" s="15" t="s">
        <v>9</v>
      </c>
      <c r="H122" s="16">
        <v>9</v>
      </c>
    </row>
    <row r="123" spans="2:8" ht="13.8" x14ac:dyDescent="0.3">
      <c r="B123" s="22">
        <v>906</v>
      </c>
      <c r="C123" s="25" t="s">
        <v>255</v>
      </c>
      <c r="D123" s="117"/>
      <c r="E123" s="22" t="s">
        <v>249</v>
      </c>
      <c r="F123" s="30" t="s">
        <v>307</v>
      </c>
      <c r="G123" s="15" t="s">
        <v>9</v>
      </c>
      <c r="H123" s="16">
        <v>8</v>
      </c>
    </row>
    <row r="124" spans="2:8" ht="13.8" x14ac:dyDescent="0.3">
      <c r="B124" s="101"/>
      <c r="C124" s="102"/>
      <c r="D124" s="105"/>
      <c r="E124" s="101"/>
      <c r="F124" s="103"/>
      <c r="G124" s="101"/>
      <c r="H124" s="104"/>
    </row>
    <row r="125" spans="2:8" ht="13.8" x14ac:dyDescent="0.3">
      <c r="B125" s="43"/>
      <c r="C125" s="34" t="s">
        <v>308</v>
      </c>
      <c r="D125" s="29"/>
      <c r="E125" s="43"/>
      <c r="F125" s="43"/>
      <c r="G125" s="43"/>
      <c r="H125" s="39"/>
    </row>
    <row r="126" spans="2:8" x14ac:dyDescent="0.25">
      <c r="B126" s="44"/>
      <c r="C126" s="44"/>
      <c r="D126" s="45"/>
      <c r="E126" s="44"/>
      <c r="F126" s="44"/>
      <c r="G126" s="44"/>
      <c r="H126" s="42"/>
    </row>
    <row r="128" spans="2:8" ht="13.8" x14ac:dyDescent="0.3">
      <c r="B128" s="17" t="s">
        <v>246</v>
      </c>
      <c r="C128" s="18"/>
      <c r="D128" s="1"/>
      <c r="E128" s="1"/>
      <c r="F128" s="2"/>
      <c r="G128" s="2"/>
      <c r="H128" s="3"/>
    </row>
    <row r="129" spans="2:8" ht="13.8" x14ac:dyDescent="0.3">
      <c r="B129" s="19" t="s">
        <v>44</v>
      </c>
      <c r="C129" s="20" t="s">
        <v>310</v>
      </c>
      <c r="D129" s="4"/>
      <c r="E129" s="5"/>
      <c r="F129" s="5"/>
      <c r="G129" s="5"/>
      <c r="H129" s="6"/>
    </row>
    <row r="130" spans="2:8" ht="13.8" x14ac:dyDescent="0.3">
      <c r="B130" s="7"/>
      <c r="C130" s="8" t="s">
        <v>311</v>
      </c>
      <c r="D130" s="8"/>
      <c r="E130" s="9"/>
      <c r="F130" s="9"/>
      <c r="G130" s="10"/>
      <c r="H130" s="11"/>
    </row>
    <row r="131" spans="2:8" ht="13.8" x14ac:dyDescent="0.3">
      <c r="B131" s="12" t="s">
        <v>1</v>
      </c>
      <c r="C131" s="21" t="s">
        <v>2</v>
      </c>
      <c r="D131" s="13"/>
      <c r="E131" s="13" t="s">
        <v>3</v>
      </c>
      <c r="F131" s="13" t="s">
        <v>13</v>
      </c>
      <c r="G131" s="13" t="s">
        <v>4</v>
      </c>
      <c r="H131" s="14" t="s">
        <v>5</v>
      </c>
    </row>
    <row r="132" spans="2:8" ht="13.8" x14ac:dyDescent="0.3">
      <c r="B132" s="22">
        <v>14</v>
      </c>
      <c r="C132" s="24" t="s">
        <v>28</v>
      </c>
      <c r="D132" s="23"/>
      <c r="E132" s="22" t="s">
        <v>6</v>
      </c>
      <c r="F132" s="30">
        <v>46.48</v>
      </c>
      <c r="G132" s="15"/>
      <c r="H132" s="16">
        <v>10</v>
      </c>
    </row>
    <row r="133" spans="2:8" ht="13.8" x14ac:dyDescent="0.3">
      <c r="B133" s="22">
        <v>18</v>
      </c>
      <c r="C133" s="24" t="s">
        <v>312</v>
      </c>
      <c r="D133" s="23"/>
      <c r="E133" s="22" t="s">
        <v>16</v>
      </c>
      <c r="F133" s="30">
        <v>48.44</v>
      </c>
      <c r="G133" s="15" t="s">
        <v>9</v>
      </c>
      <c r="H133" s="16">
        <v>10</v>
      </c>
    </row>
    <row r="134" spans="2:8" ht="13.8" x14ac:dyDescent="0.3">
      <c r="B134" s="22">
        <v>24</v>
      </c>
      <c r="C134" s="24" t="s">
        <v>18</v>
      </c>
      <c r="D134" s="23"/>
      <c r="E134" s="22" t="s">
        <v>6</v>
      </c>
      <c r="F134" s="30">
        <v>49.21</v>
      </c>
      <c r="G134" s="15"/>
      <c r="H134" s="16">
        <v>9</v>
      </c>
    </row>
    <row r="135" spans="2:8" ht="13.8" x14ac:dyDescent="0.3">
      <c r="B135" s="22">
        <v>25</v>
      </c>
      <c r="C135" s="24" t="s">
        <v>100</v>
      </c>
      <c r="D135" s="23"/>
      <c r="E135" s="22" t="s">
        <v>6</v>
      </c>
      <c r="F135" s="30">
        <v>49.22</v>
      </c>
      <c r="G135" s="15"/>
      <c r="H135" s="16">
        <v>8</v>
      </c>
    </row>
    <row r="136" spans="2:8" ht="13.8" x14ac:dyDescent="0.3">
      <c r="B136" s="22">
        <v>32</v>
      </c>
      <c r="C136" s="24" t="s">
        <v>104</v>
      </c>
      <c r="D136" s="38"/>
      <c r="E136" s="22" t="s">
        <v>16</v>
      </c>
      <c r="F136" s="30">
        <v>50.26</v>
      </c>
      <c r="G136" s="15"/>
      <c r="H136" s="16">
        <v>9</v>
      </c>
    </row>
    <row r="137" spans="2:8" ht="13.8" x14ac:dyDescent="0.3">
      <c r="B137" s="22">
        <v>44</v>
      </c>
      <c r="C137" s="24" t="s">
        <v>38</v>
      </c>
      <c r="D137" s="23"/>
      <c r="E137" s="22" t="s">
        <v>248</v>
      </c>
      <c r="F137" s="30">
        <v>52.11</v>
      </c>
      <c r="G137" s="15"/>
      <c r="H137" s="16">
        <v>10</v>
      </c>
    </row>
    <row r="138" spans="2:8" ht="13.8" x14ac:dyDescent="0.3">
      <c r="B138" s="22">
        <v>51</v>
      </c>
      <c r="C138" s="25" t="s">
        <v>272</v>
      </c>
      <c r="D138" s="117"/>
      <c r="E138" s="22" t="s">
        <v>16</v>
      </c>
      <c r="F138" s="30">
        <v>53.19</v>
      </c>
      <c r="G138" s="15"/>
      <c r="H138" s="16">
        <v>8</v>
      </c>
    </row>
    <row r="139" spans="2:8" ht="13.8" x14ac:dyDescent="0.3">
      <c r="B139" s="22">
        <v>62</v>
      </c>
      <c r="C139" s="25" t="s">
        <v>250</v>
      </c>
      <c r="D139" s="117"/>
      <c r="E139" s="22" t="s">
        <v>16</v>
      </c>
      <c r="F139" s="30">
        <v>55.47</v>
      </c>
      <c r="G139" s="15"/>
      <c r="H139" s="16">
        <v>7</v>
      </c>
    </row>
    <row r="140" spans="2:8" ht="13.8" x14ac:dyDescent="0.3">
      <c r="B140" s="22">
        <v>79</v>
      </c>
      <c r="C140" s="25" t="s">
        <v>50</v>
      </c>
      <c r="D140" s="117"/>
      <c r="E140" s="22" t="s">
        <v>249</v>
      </c>
      <c r="F140" s="30">
        <v>58.27</v>
      </c>
      <c r="G140" s="15"/>
      <c r="H140" s="16">
        <v>10</v>
      </c>
    </row>
    <row r="141" spans="2:8" ht="13.8" x14ac:dyDescent="0.3">
      <c r="B141" s="22">
        <v>88</v>
      </c>
      <c r="C141" s="25" t="s">
        <v>281</v>
      </c>
      <c r="D141" s="117"/>
      <c r="E141" s="22" t="s">
        <v>16</v>
      </c>
      <c r="F141" s="30">
        <v>59.27</v>
      </c>
      <c r="G141" s="15"/>
      <c r="H141" s="16">
        <v>6</v>
      </c>
    </row>
    <row r="142" spans="2:8" ht="13.8" x14ac:dyDescent="0.3">
      <c r="B142" s="22">
        <v>94</v>
      </c>
      <c r="C142" s="25" t="s">
        <v>21</v>
      </c>
      <c r="D142" s="117"/>
      <c r="E142" s="22" t="s">
        <v>6</v>
      </c>
      <c r="F142" s="30" t="s">
        <v>313</v>
      </c>
      <c r="G142" s="15"/>
      <c r="H142" s="16">
        <v>7</v>
      </c>
    </row>
    <row r="143" spans="2:8" ht="13.8" x14ac:dyDescent="0.3">
      <c r="B143" s="22">
        <v>96</v>
      </c>
      <c r="C143" s="25" t="s">
        <v>303</v>
      </c>
      <c r="D143" s="117"/>
      <c r="E143" s="22" t="s">
        <v>249</v>
      </c>
      <c r="F143" s="30" t="s">
        <v>314</v>
      </c>
      <c r="G143" s="15"/>
      <c r="H143" s="16">
        <v>9</v>
      </c>
    </row>
    <row r="144" spans="2:8" ht="13.8" x14ac:dyDescent="0.3">
      <c r="B144" s="22">
        <v>98</v>
      </c>
      <c r="C144" s="25" t="s">
        <v>251</v>
      </c>
      <c r="D144" s="117"/>
      <c r="E144" s="22" t="s">
        <v>249</v>
      </c>
      <c r="F144" s="30" t="s">
        <v>315</v>
      </c>
      <c r="G144" s="15"/>
      <c r="H144" s="16">
        <v>8</v>
      </c>
    </row>
    <row r="145" spans="2:8" ht="13.8" x14ac:dyDescent="0.3">
      <c r="B145" s="22">
        <v>166</v>
      </c>
      <c r="C145" s="25" t="s">
        <v>276</v>
      </c>
      <c r="D145" s="117"/>
      <c r="E145" s="22" t="s">
        <v>249</v>
      </c>
      <c r="F145" s="30" t="s">
        <v>316</v>
      </c>
      <c r="G145" s="15"/>
      <c r="H145" s="16">
        <v>7</v>
      </c>
    </row>
    <row r="146" spans="2:8" ht="13.8" x14ac:dyDescent="0.3">
      <c r="B146" s="101"/>
      <c r="C146" s="102"/>
      <c r="D146" s="105"/>
      <c r="E146" s="101"/>
      <c r="F146" s="103"/>
      <c r="G146" s="101"/>
      <c r="H146" s="104"/>
    </row>
    <row r="147" spans="2:8" ht="13.8" x14ac:dyDescent="0.3">
      <c r="B147" s="43"/>
      <c r="C147" s="34" t="s">
        <v>317</v>
      </c>
      <c r="D147" s="29"/>
      <c r="E147" s="43"/>
      <c r="F147" s="43"/>
      <c r="G147" s="43"/>
      <c r="H147" s="39"/>
    </row>
    <row r="148" spans="2:8" x14ac:dyDescent="0.25">
      <c r="B148" s="44"/>
      <c r="C148" s="44"/>
      <c r="D148" s="45"/>
      <c r="E148" s="44"/>
      <c r="F148" s="44"/>
      <c r="G148" s="44"/>
      <c r="H148" s="42"/>
    </row>
    <row r="150" spans="2:8" ht="13.8" x14ac:dyDescent="0.3">
      <c r="B150" s="17" t="s">
        <v>246</v>
      </c>
      <c r="C150" s="18"/>
      <c r="D150" s="1"/>
      <c r="E150" s="1"/>
      <c r="F150" s="2"/>
      <c r="G150" s="2"/>
      <c r="H150" s="3"/>
    </row>
    <row r="151" spans="2:8" ht="13.8" x14ac:dyDescent="0.3">
      <c r="B151" s="19" t="s">
        <v>46</v>
      </c>
      <c r="C151" s="20" t="s">
        <v>319</v>
      </c>
      <c r="D151" s="4"/>
      <c r="E151" s="5"/>
      <c r="F151" s="5"/>
      <c r="G151" s="5"/>
      <c r="H151" s="6"/>
    </row>
    <row r="152" spans="2:8" ht="13.8" x14ac:dyDescent="0.3">
      <c r="B152" s="7"/>
      <c r="C152" s="8" t="s">
        <v>320</v>
      </c>
      <c r="D152" s="8"/>
      <c r="E152" s="9"/>
      <c r="F152" s="9"/>
      <c r="G152" s="10"/>
      <c r="H152" s="11"/>
    </row>
    <row r="153" spans="2:8" ht="13.8" x14ac:dyDescent="0.3">
      <c r="B153" s="12" t="s">
        <v>1</v>
      </c>
      <c r="C153" s="21" t="s">
        <v>2</v>
      </c>
      <c r="D153" s="13"/>
      <c r="E153" s="13" t="s">
        <v>3</v>
      </c>
      <c r="F153" s="13" t="s">
        <v>13</v>
      </c>
      <c r="G153" s="13" t="s">
        <v>4</v>
      </c>
      <c r="H153" s="14" t="s">
        <v>5</v>
      </c>
    </row>
    <row r="154" spans="2:8" ht="13.8" x14ac:dyDescent="0.3">
      <c r="B154" s="22">
        <v>25</v>
      </c>
      <c r="C154" s="24" t="s">
        <v>28</v>
      </c>
      <c r="D154" s="23"/>
      <c r="E154" s="22" t="s">
        <v>6</v>
      </c>
      <c r="F154" s="30" t="s">
        <v>322</v>
      </c>
      <c r="G154" s="15"/>
      <c r="H154" s="16">
        <v>10</v>
      </c>
    </row>
    <row r="155" spans="2:8" ht="13.8" x14ac:dyDescent="0.3">
      <c r="B155" s="22">
        <v>72</v>
      </c>
      <c r="C155" s="24" t="s">
        <v>18</v>
      </c>
      <c r="D155" s="38"/>
      <c r="E155" s="22" t="s">
        <v>6</v>
      </c>
      <c r="F155" s="30" t="s">
        <v>321</v>
      </c>
      <c r="G155" s="15"/>
      <c r="H155" s="16">
        <v>9</v>
      </c>
    </row>
    <row r="156" spans="2:8" ht="13.8" x14ac:dyDescent="0.3">
      <c r="B156" s="22">
        <v>96</v>
      </c>
      <c r="C156" s="24" t="s">
        <v>104</v>
      </c>
      <c r="D156" s="38"/>
      <c r="E156" s="22" t="s">
        <v>16</v>
      </c>
      <c r="F156" s="30" t="s">
        <v>323</v>
      </c>
      <c r="G156" s="15" t="s">
        <v>9</v>
      </c>
      <c r="H156" s="16">
        <v>10</v>
      </c>
    </row>
    <row r="157" spans="2:8" ht="13.8" x14ac:dyDescent="0.3">
      <c r="B157" s="22">
        <v>173</v>
      </c>
      <c r="C157" s="24" t="s">
        <v>20</v>
      </c>
      <c r="D157" s="23"/>
      <c r="E157" s="22" t="s">
        <v>6</v>
      </c>
      <c r="F157" s="30" t="s">
        <v>324</v>
      </c>
      <c r="G157" s="15" t="s">
        <v>9</v>
      </c>
      <c r="H157" s="16">
        <v>8</v>
      </c>
    </row>
    <row r="158" spans="2:8" ht="13.8" x14ac:dyDescent="0.3">
      <c r="B158" s="22">
        <v>174</v>
      </c>
      <c r="C158" s="25" t="s">
        <v>325</v>
      </c>
      <c r="D158" s="117"/>
      <c r="E158" s="22" t="s">
        <v>16</v>
      </c>
      <c r="F158" s="30" t="s">
        <v>326</v>
      </c>
      <c r="G158" s="15" t="s">
        <v>9</v>
      </c>
      <c r="H158" s="16">
        <v>9</v>
      </c>
    </row>
    <row r="159" spans="2:8" ht="13.8" x14ac:dyDescent="0.3">
      <c r="B159" s="22">
        <v>177</v>
      </c>
      <c r="C159" s="25" t="s">
        <v>111</v>
      </c>
      <c r="D159" s="117"/>
      <c r="E159" s="22" t="s">
        <v>248</v>
      </c>
      <c r="F159" s="30" t="s">
        <v>327</v>
      </c>
      <c r="G159" s="15"/>
      <c r="H159" s="16">
        <v>10</v>
      </c>
    </row>
    <row r="160" spans="2:8" ht="13.8" x14ac:dyDescent="0.3">
      <c r="B160" s="22">
        <v>203</v>
      </c>
      <c r="C160" s="25" t="s">
        <v>21</v>
      </c>
      <c r="D160" s="117"/>
      <c r="E160" s="22" t="s">
        <v>6</v>
      </c>
      <c r="F160" s="30" t="s">
        <v>328</v>
      </c>
      <c r="G160" s="15"/>
      <c r="H160" s="16">
        <v>7</v>
      </c>
    </row>
    <row r="161" spans="2:8" ht="13.8" x14ac:dyDescent="0.3">
      <c r="B161" s="22">
        <v>232</v>
      </c>
      <c r="C161" s="25" t="s">
        <v>275</v>
      </c>
      <c r="D161" s="117"/>
      <c r="E161" s="22" t="s">
        <v>16</v>
      </c>
      <c r="F161" s="30" t="s">
        <v>329</v>
      </c>
      <c r="G161" s="15"/>
      <c r="H161" s="16">
        <v>8</v>
      </c>
    </row>
    <row r="162" spans="2:8" ht="13.8" x14ac:dyDescent="0.3">
      <c r="B162" s="22">
        <v>305</v>
      </c>
      <c r="C162" s="25" t="s">
        <v>255</v>
      </c>
      <c r="D162" s="117"/>
      <c r="E162" s="22" t="s">
        <v>249</v>
      </c>
      <c r="F162" s="30" t="s">
        <v>330</v>
      </c>
      <c r="G162" s="15"/>
      <c r="H162" s="16">
        <v>10</v>
      </c>
    </row>
    <row r="163" spans="2:8" ht="13.8" x14ac:dyDescent="0.3">
      <c r="B163" s="101"/>
      <c r="C163" s="102"/>
      <c r="D163" s="105"/>
      <c r="E163" s="101"/>
      <c r="F163" s="103"/>
      <c r="G163" s="101"/>
      <c r="H163" s="104"/>
    </row>
    <row r="164" spans="2:8" ht="13.8" x14ac:dyDescent="0.3">
      <c r="B164" s="43"/>
      <c r="C164" s="34" t="s">
        <v>331</v>
      </c>
      <c r="D164" s="29"/>
      <c r="E164" s="43"/>
      <c r="F164" s="43"/>
      <c r="G164" s="43"/>
      <c r="H164" s="39"/>
    </row>
    <row r="165" spans="2:8" x14ac:dyDescent="0.25">
      <c r="B165" s="44"/>
      <c r="C165" s="44"/>
      <c r="D165" s="45"/>
      <c r="E165" s="44"/>
      <c r="F165" s="44"/>
      <c r="G165" s="44"/>
      <c r="H165" s="42"/>
    </row>
    <row r="167" spans="2:8" ht="13.8" x14ac:dyDescent="0.3">
      <c r="B167" s="17" t="s">
        <v>246</v>
      </c>
      <c r="C167" s="18"/>
      <c r="D167" s="1"/>
      <c r="E167" s="1"/>
      <c r="F167" s="2"/>
      <c r="G167" s="2"/>
      <c r="H167" s="3"/>
    </row>
    <row r="168" spans="2:8" ht="13.8" x14ac:dyDescent="0.3">
      <c r="B168" s="19" t="s">
        <v>23</v>
      </c>
      <c r="C168" s="20" t="s">
        <v>333</v>
      </c>
      <c r="D168" s="4"/>
      <c r="E168" s="5"/>
      <c r="F168" s="5"/>
      <c r="G168" s="5"/>
      <c r="H168" s="6"/>
    </row>
    <row r="169" spans="2:8" ht="13.8" x14ac:dyDescent="0.3">
      <c r="B169" s="7"/>
      <c r="C169" s="8" t="s">
        <v>334</v>
      </c>
      <c r="D169" s="8"/>
      <c r="E169" s="9"/>
      <c r="F169" s="9"/>
      <c r="G169" s="10"/>
      <c r="H169" s="11"/>
    </row>
    <row r="170" spans="2:8" ht="13.8" x14ac:dyDescent="0.3">
      <c r="B170" s="12" t="s">
        <v>1</v>
      </c>
      <c r="C170" s="21" t="s">
        <v>2</v>
      </c>
      <c r="D170" s="13"/>
      <c r="E170" s="13" t="s">
        <v>3</v>
      </c>
      <c r="F170" s="13" t="s">
        <v>13</v>
      </c>
      <c r="G170" s="13" t="s">
        <v>4</v>
      </c>
      <c r="H170" s="14" t="s">
        <v>5</v>
      </c>
    </row>
    <row r="171" spans="2:8" ht="13.8" x14ac:dyDescent="0.3">
      <c r="B171" s="22">
        <v>23</v>
      </c>
      <c r="C171" s="24" t="s">
        <v>36</v>
      </c>
      <c r="D171" s="23"/>
      <c r="E171" s="22" t="s">
        <v>6</v>
      </c>
      <c r="F171" s="135" t="s">
        <v>348</v>
      </c>
      <c r="G171" s="15"/>
      <c r="H171" s="16">
        <v>10</v>
      </c>
    </row>
    <row r="172" spans="2:8" ht="13.8" x14ac:dyDescent="0.3">
      <c r="B172" s="22">
        <v>33</v>
      </c>
      <c r="C172" s="24" t="s">
        <v>335</v>
      </c>
      <c r="D172" s="38"/>
      <c r="E172" s="22" t="s">
        <v>16</v>
      </c>
      <c r="F172" s="135" t="s">
        <v>349</v>
      </c>
      <c r="G172" s="15" t="s">
        <v>9</v>
      </c>
      <c r="H172" s="16">
        <v>10</v>
      </c>
    </row>
    <row r="173" spans="2:8" ht="13.8" x14ac:dyDescent="0.3">
      <c r="B173" s="22">
        <v>49</v>
      </c>
      <c r="C173" s="24" t="s">
        <v>116</v>
      </c>
      <c r="D173" s="38"/>
      <c r="E173" s="22" t="s">
        <v>381</v>
      </c>
      <c r="F173" s="135" t="s">
        <v>350</v>
      </c>
      <c r="G173" s="15" t="s">
        <v>9</v>
      </c>
      <c r="H173" s="16">
        <v>10</v>
      </c>
    </row>
    <row r="174" spans="2:8" ht="13.8" x14ac:dyDescent="0.3">
      <c r="B174" s="22">
        <v>78</v>
      </c>
      <c r="C174" s="24" t="s">
        <v>336</v>
      </c>
      <c r="D174" s="23"/>
      <c r="E174" s="22" t="s">
        <v>16</v>
      </c>
      <c r="F174" s="135" t="s">
        <v>351</v>
      </c>
      <c r="G174" s="15" t="s">
        <v>9</v>
      </c>
      <c r="H174" s="16">
        <v>9</v>
      </c>
    </row>
    <row r="175" spans="2:8" ht="13.8" x14ac:dyDescent="0.3">
      <c r="B175" s="22">
        <v>84</v>
      </c>
      <c r="C175" s="25" t="s">
        <v>100</v>
      </c>
      <c r="D175" s="117"/>
      <c r="E175" s="22" t="s">
        <v>6</v>
      </c>
      <c r="F175" s="135" t="s">
        <v>352</v>
      </c>
      <c r="G175" s="15" t="s">
        <v>15</v>
      </c>
      <c r="H175" s="16">
        <v>14</v>
      </c>
    </row>
    <row r="176" spans="2:8" ht="13.8" x14ac:dyDescent="0.3">
      <c r="B176" s="22">
        <v>85</v>
      </c>
      <c r="C176" s="25" t="s">
        <v>111</v>
      </c>
      <c r="D176" s="117"/>
      <c r="E176" s="22" t="s">
        <v>382</v>
      </c>
      <c r="F176" s="135" t="s">
        <v>353</v>
      </c>
      <c r="G176" s="15"/>
      <c r="H176" s="16">
        <v>10</v>
      </c>
    </row>
    <row r="177" spans="2:8" ht="13.8" x14ac:dyDescent="0.3">
      <c r="B177" s="22">
        <v>88</v>
      </c>
      <c r="C177" s="25" t="s">
        <v>18</v>
      </c>
      <c r="D177" s="117"/>
      <c r="E177" s="22" t="s">
        <v>6</v>
      </c>
      <c r="F177" s="135" t="s">
        <v>354</v>
      </c>
      <c r="G177" s="15"/>
      <c r="H177" s="16">
        <v>8</v>
      </c>
    </row>
    <row r="178" spans="2:8" ht="13.8" x14ac:dyDescent="0.3">
      <c r="B178" s="22">
        <v>89</v>
      </c>
      <c r="C178" s="25" t="s">
        <v>104</v>
      </c>
      <c r="D178" s="117"/>
      <c r="E178" s="22" t="s">
        <v>16</v>
      </c>
      <c r="F178" s="135" t="s">
        <v>355</v>
      </c>
      <c r="G178" s="15" t="s">
        <v>9</v>
      </c>
      <c r="H178" s="16">
        <v>8</v>
      </c>
    </row>
    <row r="179" spans="2:8" ht="13.8" x14ac:dyDescent="0.3">
      <c r="B179" s="22">
        <v>95</v>
      </c>
      <c r="C179" s="25" t="s">
        <v>337</v>
      </c>
      <c r="D179" s="117"/>
      <c r="E179" s="22" t="s">
        <v>381</v>
      </c>
      <c r="F179" s="135" t="s">
        <v>356</v>
      </c>
      <c r="G179" s="15" t="s">
        <v>9</v>
      </c>
      <c r="H179" s="16">
        <v>9</v>
      </c>
    </row>
    <row r="180" spans="2:8" ht="13.8" x14ac:dyDescent="0.3">
      <c r="B180" s="22">
        <v>97</v>
      </c>
      <c r="C180" s="24" t="s">
        <v>338</v>
      </c>
      <c r="D180" s="23"/>
      <c r="E180" s="22" t="s">
        <v>16</v>
      </c>
      <c r="F180" s="135" t="s">
        <v>357</v>
      </c>
      <c r="G180" s="15" t="s">
        <v>9</v>
      </c>
      <c r="H180" s="16">
        <v>7</v>
      </c>
    </row>
    <row r="181" spans="2:8" ht="13.8" x14ac:dyDescent="0.3">
      <c r="B181" s="22">
        <v>101</v>
      </c>
      <c r="C181" s="24" t="s">
        <v>115</v>
      </c>
      <c r="D181" s="38"/>
      <c r="E181" s="22" t="s">
        <v>381</v>
      </c>
      <c r="F181" s="135" t="s">
        <v>358</v>
      </c>
      <c r="G181" s="15" t="s">
        <v>9</v>
      </c>
      <c r="H181" s="16">
        <v>8</v>
      </c>
    </row>
    <row r="182" spans="2:8" ht="13.8" x14ac:dyDescent="0.3">
      <c r="B182" s="22">
        <v>102</v>
      </c>
      <c r="C182" s="24" t="s">
        <v>38</v>
      </c>
      <c r="D182" s="38"/>
      <c r="E182" s="22" t="s">
        <v>382</v>
      </c>
      <c r="F182" s="135" t="s">
        <v>359</v>
      </c>
      <c r="G182" s="15"/>
      <c r="H182" s="16">
        <v>9</v>
      </c>
    </row>
    <row r="183" spans="2:8" ht="13.8" x14ac:dyDescent="0.3">
      <c r="B183" s="22">
        <v>108</v>
      </c>
      <c r="C183" s="24" t="s">
        <v>21</v>
      </c>
      <c r="D183" s="23"/>
      <c r="E183" s="22" t="s">
        <v>6</v>
      </c>
      <c r="F183" s="135" t="s">
        <v>360</v>
      </c>
      <c r="G183" s="15"/>
      <c r="H183" s="16">
        <v>7</v>
      </c>
    </row>
    <row r="184" spans="2:8" ht="13.8" x14ac:dyDescent="0.3">
      <c r="B184" s="22">
        <v>110</v>
      </c>
      <c r="C184" s="25" t="s">
        <v>250</v>
      </c>
      <c r="D184" s="117"/>
      <c r="E184" s="22" t="s">
        <v>16</v>
      </c>
      <c r="F184" s="135" t="s">
        <v>361</v>
      </c>
      <c r="G184" s="15"/>
      <c r="H184" s="16">
        <v>6</v>
      </c>
    </row>
    <row r="185" spans="2:8" ht="13.8" x14ac:dyDescent="0.3">
      <c r="B185" s="22">
        <v>139</v>
      </c>
      <c r="C185" s="25" t="s">
        <v>339</v>
      </c>
      <c r="D185" s="117"/>
      <c r="E185" s="22" t="s">
        <v>381</v>
      </c>
      <c r="F185" s="135" t="s">
        <v>362</v>
      </c>
      <c r="G185" s="15" t="s">
        <v>15</v>
      </c>
      <c r="H185" s="16">
        <v>12</v>
      </c>
    </row>
    <row r="186" spans="2:8" ht="13.8" x14ac:dyDescent="0.3">
      <c r="B186" s="22">
        <v>150</v>
      </c>
      <c r="C186" s="25" t="s">
        <v>290</v>
      </c>
      <c r="D186" s="117"/>
      <c r="E186" s="22" t="s">
        <v>381</v>
      </c>
      <c r="F186" s="135" t="s">
        <v>363</v>
      </c>
      <c r="G186" s="15" t="s">
        <v>15</v>
      </c>
      <c r="H186" s="16">
        <v>11</v>
      </c>
    </row>
    <row r="187" spans="2:8" ht="13.8" x14ac:dyDescent="0.3">
      <c r="B187" s="22">
        <v>151</v>
      </c>
      <c r="C187" s="25" t="s">
        <v>112</v>
      </c>
      <c r="D187" s="117"/>
      <c r="E187" s="22" t="s">
        <v>382</v>
      </c>
      <c r="F187" s="135" t="s">
        <v>364</v>
      </c>
      <c r="G187" s="15" t="s">
        <v>15</v>
      </c>
      <c r="H187" s="16">
        <v>13</v>
      </c>
    </row>
    <row r="188" spans="2:8" ht="13.8" x14ac:dyDescent="0.3">
      <c r="B188" s="22">
        <v>157</v>
      </c>
      <c r="C188" s="24" t="s">
        <v>102</v>
      </c>
      <c r="D188" s="23"/>
      <c r="E188" s="22" t="s">
        <v>16</v>
      </c>
      <c r="F188" s="135" t="s">
        <v>365</v>
      </c>
      <c r="G188" s="15" t="s">
        <v>9</v>
      </c>
      <c r="H188" s="16">
        <v>5</v>
      </c>
    </row>
    <row r="189" spans="2:8" ht="13.8" x14ac:dyDescent="0.3">
      <c r="B189" s="22">
        <v>158</v>
      </c>
      <c r="C189" s="24" t="s">
        <v>20</v>
      </c>
      <c r="D189" s="38"/>
      <c r="E189" s="22" t="s">
        <v>6</v>
      </c>
      <c r="F189" s="135" t="s">
        <v>366</v>
      </c>
      <c r="G189" s="15"/>
      <c r="H189" s="16">
        <v>6</v>
      </c>
    </row>
    <row r="190" spans="2:8" ht="13.8" x14ac:dyDescent="0.3">
      <c r="B190" s="22">
        <v>166</v>
      </c>
      <c r="C190" s="24" t="s">
        <v>50</v>
      </c>
      <c r="D190" s="38"/>
      <c r="E190" s="22" t="s">
        <v>381</v>
      </c>
      <c r="F190" s="135" t="s">
        <v>367</v>
      </c>
      <c r="G190" s="15" t="s">
        <v>15</v>
      </c>
      <c r="H190" s="16">
        <v>10</v>
      </c>
    </row>
    <row r="191" spans="2:8" ht="13.8" x14ac:dyDescent="0.3">
      <c r="B191" s="22">
        <v>173</v>
      </c>
      <c r="C191" s="24" t="s">
        <v>340</v>
      </c>
      <c r="D191" s="23"/>
      <c r="E191" s="22" t="s">
        <v>16</v>
      </c>
      <c r="F191" s="135" t="s">
        <v>368</v>
      </c>
      <c r="G191" s="15" t="s">
        <v>9</v>
      </c>
      <c r="H191" s="16">
        <v>4</v>
      </c>
    </row>
    <row r="192" spans="2:8" ht="13.8" x14ac:dyDescent="0.3">
      <c r="B192" s="22">
        <v>179</v>
      </c>
      <c r="C192" s="25" t="s">
        <v>303</v>
      </c>
      <c r="D192" s="117"/>
      <c r="E192" s="22" t="s">
        <v>381</v>
      </c>
      <c r="F192" s="135" t="s">
        <v>369</v>
      </c>
      <c r="G192" s="15" t="s">
        <v>9</v>
      </c>
      <c r="H192" s="16">
        <v>4</v>
      </c>
    </row>
    <row r="193" spans="2:8" ht="13.8" x14ac:dyDescent="0.3">
      <c r="B193" s="22">
        <v>180</v>
      </c>
      <c r="C193" s="25" t="s">
        <v>341</v>
      </c>
      <c r="D193" s="117"/>
      <c r="E193" s="22" t="s">
        <v>16</v>
      </c>
      <c r="F193" s="135" t="s">
        <v>370</v>
      </c>
      <c r="G193" s="15" t="s">
        <v>9</v>
      </c>
      <c r="H193" s="16">
        <v>3</v>
      </c>
    </row>
    <row r="194" spans="2:8" ht="13.8" x14ac:dyDescent="0.3">
      <c r="B194" s="22">
        <v>185</v>
      </c>
      <c r="C194" s="25" t="s">
        <v>342</v>
      </c>
      <c r="D194" s="117"/>
      <c r="E194" s="22" t="s">
        <v>16</v>
      </c>
      <c r="F194" s="135" t="s">
        <v>371</v>
      </c>
      <c r="G194" s="15" t="s">
        <v>9</v>
      </c>
      <c r="H194" s="16">
        <v>2</v>
      </c>
    </row>
    <row r="195" spans="2:8" ht="13.8" x14ac:dyDescent="0.3">
      <c r="B195" s="22">
        <v>186</v>
      </c>
      <c r="C195" s="25" t="s">
        <v>343</v>
      </c>
      <c r="D195" s="117"/>
      <c r="E195" s="22" t="s">
        <v>381</v>
      </c>
      <c r="F195" s="135" t="s">
        <v>371</v>
      </c>
      <c r="G195" s="15" t="s">
        <v>9</v>
      </c>
      <c r="H195" s="16">
        <v>3</v>
      </c>
    </row>
    <row r="196" spans="2:8" ht="13.8" x14ac:dyDescent="0.3">
      <c r="B196" s="22">
        <v>192</v>
      </c>
      <c r="C196" s="25" t="s">
        <v>344</v>
      </c>
      <c r="D196" s="117"/>
      <c r="E196" s="22" t="s">
        <v>381</v>
      </c>
      <c r="F196" s="135" t="s">
        <v>372</v>
      </c>
      <c r="G196" s="15" t="s">
        <v>9</v>
      </c>
      <c r="H196" s="16">
        <v>2</v>
      </c>
    </row>
    <row r="197" spans="2:8" ht="13.8" x14ac:dyDescent="0.3">
      <c r="B197" s="22">
        <v>213</v>
      </c>
      <c r="C197" s="25" t="s">
        <v>67</v>
      </c>
      <c r="D197" s="117"/>
      <c r="E197" s="22" t="s">
        <v>382</v>
      </c>
      <c r="F197" s="135" t="s">
        <v>373</v>
      </c>
      <c r="G197" s="15"/>
      <c r="H197" s="16">
        <v>7</v>
      </c>
    </row>
    <row r="198" spans="2:8" ht="13.8" x14ac:dyDescent="0.3">
      <c r="B198" s="22">
        <v>224</v>
      </c>
      <c r="C198" s="24" t="s">
        <v>19</v>
      </c>
      <c r="D198" s="23"/>
      <c r="E198" s="22" t="s">
        <v>16</v>
      </c>
      <c r="F198" s="135" t="s">
        <v>374</v>
      </c>
      <c r="G198" s="15"/>
      <c r="H198" s="16">
        <v>1</v>
      </c>
    </row>
    <row r="199" spans="2:8" ht="13.8" x14ac:dyDescent="0.3">
      <c r="B199" s="22">
        <v>244</v>
      </c>
      <c r="C199" s="24" t="s">
        <v>251</v>
      </c>
      <c r="D199" s="38"/>
      <c r="E199" s="22" t="s">
        <v>381</v>
      </c>
      <c r="F199" s="135" t="s">
        <v>375</v>
      </c>
      <c r="G199" s="15" t="s">
        <v>9</v>
      </c>
      <c r="H199" s="16">
        <v>1</v>
      </c>
    </row>
    <row r="200" spans="2:8" ht="13.8" x14ac:dyDescent="0.3">
      <c r="B200" s="22">
        <v>247</v>
      </c>
      <c r="C200" s="24" t="s">
        <v>345</v>
      </c>
      <c r="D200" s="38"/>
      <c r="E200" s="22" t="s">
        <v>16</v>
      </c>
      <c r="F200" s="135" t="s">
        <v>376</v>
      </c>
      <c r="G200" s="15" t="s">
        <v>15</v>
      </c>
      <c r="H200" s="16">
        <v>5</v>
      </c>
    </row>
    <row r="201" spans="2:8" ht="13.8" x14ac:dyDescent="0.3">
      <c r="B201" s="22">
        <v>254</v>
      </c>
      <c r="C201" s="24" t="s">
        <v>346</v>
      </c>
      <c r="D201" s="23"/>
      <c r="E201" s="22" t="s">
        <v>381</v>
      </c>
      <c r="F201" s="135" t="s">
        <v>377</v>
      </c>
      <c r="G201" s="15" t="s">
        <v>9</v>
      </c>
      <c r="H201" s="16" t="s">
        <v>386</v>
      </c>
    </row>
    <row r="202" spans="2:8" ht="13.8" x14ac:dyDescent="0.3">
      <c r="B202" s="22">
        <v>268</v>
      </c>
      <c r="C202" s="25" t="s">
        <v>347</v>
      </c>
      <c r="D202" s="117"/>
      <c r="E202" s="22" t="s">
        <v>381</v>
      </c>
      <c r="F202" s="135" t="s">
        <v>378</v>
      </c>
      <c r="G202" s="15" t="s">
        <v>9</v>
      </c>
      <c r="H202" s="16">
        <v>0</v>
      </c>
    </row>
    <row r="203" spans="2:8" ht="13.8" x14ac:dyDescent="0.3">
      <c r="B203" s="22">
        <v>271</v>
      </c>
      <c r="C203" s="25" t="s">
        <v>51</v>
      </c>
      <c r="D203" s="117"/>
      <c r="E203" s="22" t="s">
        <v>16</v>
      </c>
      <c r="F203" s="135" t="s">
        <v>379</v>
      </c>
      <c r="G203" s="15" t="s">
        <v>9</v>
      </c>
      <c r="H203" s="16" t="s">
        <v>386</v>
      </c>
    </row>
    <row r="204" spans="2:8" ht="13.8" x14ac:dyDescent="0.3">
      <c r="B204" s="22">
        <v>295</v>
      </c>
      <c r="C204" s="25" t="s">
        <v>276</v>
      </c>
      <c r="D204" s="117"/>
      <c r="E204" s="22" t="s">
        <v>381</v>
      </c>
      <c r="F204" s="135" t="s">
        <v>380</v>
      </c>
      <c r="G204" s="15" t="s">
        <v>15</v>
      </c>
      <c r="H204" s="16">
        <v>5</v>
      </c>
    </row>
    <row r="205" spans="2:8" ht="13.8" x14ac:dyDescent="0.3">
      <c r="B205" s="101"/>
      <c r="C205" s="102"/>
      <c r="D205" s="105"/>
      <c r="E205" s="101"/>
      <c r="F205" s="103"/>
      <c r="G205" s="101"/>
      <c r="H205" s="104"/>
    </row>
    <row r="206" spans="2:8" ht="13.8" x14ac:dyDescent="0.3">
      <c r="B206" s="43"/>
      <c r="C206" s="34" t="s">
        <v>383</v>
      </c>
      <c r="D206" s="29"/>
      <c r="E206" s="43"/>
      <c r="F206" s="43"/>
      <c r="G206" s="43"/>
      <c r="H206" s="39"/>
    </row>
    <row r="207" spans="2:8" x14ac:dyDescent="0.25">
      <c r="B207" s="44"/>
      <c r="C207" s="44"/>
      <c r="D207" s="45"/>
      <c r="E207" s="44"/>
      <c r="F207" s="44"/>
      <c r="G207" s="44"/>
      <c r="H207" s="42"/>
    </row>
    <row r="209" spans="2:8" ht="13.8" x14ac:dyDescent="0.3">
      <c r="B209" s="17" t="s">
        <v>246</v>
      </c>
      <c r="C209" s="18"/>
      <c r="D209" s="1"/>
      <c r="E209" s="1"/>
      <c r="F209" s="2"/>
      <c r="G209" s="2"/>
      <c r="H209" s="3"/>
    </row>
    <row r="210" spans="2:8" ht="13.8" x14ac:dyDescent="0.3">
      <c r="B210" s="19" t="s">
        <v>27</v>
      </c>
      <c r="C210" s="20" t="s">
        <v>387</v>
      </c>
      <c r="D210" s="4"/>
      <c r="E210" s="5"/>
      <c r="F210" s="5"/>
      <c r="G210" s="5"/>
      <c r="H210" s="6"/>
    </row>
    <row r="211" spans="2:8" ht="13.8" x14ac:dyDescent="0.3">
      <c r="B211" s="7"/>
      <c r="C211" s="8" t="s">
        <v>388</v>
      </c>
      <c r="D211" s="8"/>
      <c r="E211" s="9"/>
      <c r="F211" s="9"/>
      <c r="G211" s="10"/>
      <c r="H211" s="11"/>
    </row>
    <row r="212" spans="2:8" ht="13.8" x14ac:dyDescent="0.3">
      <c r="B212" s="12" t="s">
        <v>1</v>
      </c>
      <c r="C212" s="21" t="s">
        <v>2</v>
      </c>
      <c r="D212" s="13"/>
      <c r="E212" s="13" t="s">
        <v>3</v>
      </c>
      <c r="F212" s="13" t="s">
        <v>13</v>
      </c>
      <c r="G212" s="13" t="s">
        <v>4</v>
      </c>
      <c r="H212" s="14" t="s">
        <v>5</v>
      </c>
    </row>
    <row r="213" spans="2:8" ht="13.8" x14ac:dyDescent="0.3">
      <c r="B213" s="22">
        <v>44</v>
      </c>
      <c r="C213" s="24" t="s">
        <v>116</v>
      </c>
      <c r="D213" s="23"/>
      <c r="E213" s="22" t="s">
        <v>381</v>
      </c>
      <c r="F213" s="30">
        <v>43.12</v>
      </c>
      <c r="G213" s="15"/>
      <c r="H213" s="16">
        <v>10</v>
      </c>
    </row>
    <row r="214" spans="2:8" ht="13.8" x14ac:dyDescent="0.3">
      <c r="B214" s="22">
        <v>54</v>
      </c>
      <c r="C214" s="24" t="s">
        <v>336</v>
      </c>
      <c r="D214" s="38"/>
      <c r="E214" s="22" t="s">
        <v>16</v>
      </c>
      <c r="F214" s="30">
        <v>44.3</v>
      </c>
      <c r="G214" s="15" t="s">
        <v>15</v>
      </c>
      <c r="H214" s="16">
        <v>15</v>
      </c>
    </row>
    <row r="215" spans="2:8" ht="13.8" x14ac:dyDescent="0.3">
      <c r="B215" s="22">
        <v>58</v>
      </c>
      <c r="C215" s="25" t="s">
        <v>18</v>
      </c>
      <c r="D215" s="38"/>
      <c r="E215" s="22" t="s">
        <v>6</v>
      </c>
      <c r="F215" s="30">
        <v>45.09</v>
      </c>
      <c r="G215" s="15"/>
      <c r="H215" s="16">
        <v>10</v>
      </c>
    </row>
    <row r="216" spans="2:8" ht="13.8" x14ac:dyDescent="0.3">
      <c r="B216" s="22">
        <v>97</v>
      </c>
      <c r="C216" s="25" t="s">
        <v>250</v>
      </c>
      <c r="D216" s="23"/>
      <c r="E216" s="22" t="s">
        <v>16</v>
      </c>
      <c r="F216" s="30">
        <v>48.5</v>
      </c>
      <c r="G216" s="15"/>
      <c r="H216" s="16">
        <v>9</v>
      </c>
    </row>
    <row r="217" spans="2:8" ht="13.8" x14ac:dyDescent="0.3">
      <c r="B217" s="22">
        <v>111</v>
      </c>
      <c r="C217" s="25" t="s">
        <v>344</v>
      </c>
      <c r="D217" s="117"/>
      <c r="E217" s="22" t="s">
        <v>381</v>
      </c>
      <c r="F217" s="30">
        <v>49.58</v>
      </c>
      <c r="G217" s="15" t="s">
        <v>9</v>
      </c>
      <c r="H217" s="16">
        <v>9</v>
      </c>
    </row>
    <row r="218" spans="2:8" ht="13.8" x14ac:dyDescent="0.3">
      <c r="B218" s="22">
        <v>120</v>
      </c>
      <c r="C218" s="25" t="s">
        <v>118</v>
      </c>
      <c r="D218" s="117"/>
      <c r="E218" s="22" t="s">
        <v>381</v>
      </c>
      <c r="F218" s="30">
        <v>50.59</v>
      </c>
      <c r="G218" s="15"/>
      <c r="H218" s="16">
        <v>8</v>
      </c>
    </row>
    <row r="219" spans="2:8" ht="13.8" x14ac:dyDescent="0.3">
      <c r="B219" s="22">
        <v>160</v>
      </c>
      <c r="C219" s="25" t="s">
        <v>303</v>
      </c>
      <c r="D219" s="117"/>
      <c r="E219" s="22" t="s">
        <v>381</v>
      </c>
      <c r="F219" s="30">
        <v>53.18</v>
      </c>
      <c r="G219" s="15" t="s">
        <v>9</v>
      </c>
      <c r="H219" s="16">
        <v>7</v>
      </c>
    </row>
    <row r="220" spans="2:8" ht="13.8" x14ac:dyDescent="0.3">
      <c r="B220" s="22">
        <v>254</v>
      </c>
      <c r="C220" s="25" t="s">
        <v>22</v>
      </c>
      <c r="D220" s="117"/>
      <c r="E220" s="22" t="s">
        <v>382</v>
      </c>
      <c r="F220" s="30">
        <v>57.42</v>
      </c>
      <c r="G220" s="15" t="s">
        <v>393</v>
      </c>
      <c r="H220" s="16">
        <v>10</v>
      </c>
    </row>
    <row r="221" spans="2:8" ht="13.8" x14ac:dyDescent="0.3">
      <c r="B221" s="22">
        <v>299</v>
      </c>
      <c r="C221" s="24" t="s">
        <v>251</v>
      </c>
      <c r="D221" s="117"/>
      <c r="E221" s="22" t="s">
        <v>381</v>
      </c>
      <c r="F221" s="30">
        <v>59.39</v>
      </c>
      <c r="G221" s="15"/>
      <c r="H221" s="16">
        <v>6</v>
      </c>
    </row>
    <row r="222" spans="2:8" ht="13.8" x14ac:dyDescent="0.3">
      <c r="B222" s="22">
        <v>326</v>
      </c>
      <c r="C222" s="25" t="s">
        <v>276</v>
      </c>
      <c r="D222" s="117"/>
      <c r="E222" s="22" t="s">
        <v>381</v>
      </c>
      <c r="F222" s="30" t="s">
        <v>391</v>
      </c>
      <c r="G222" s="15" t="s">
        <v>15</v>
      </c>
      <c r="H222" s="16">
        <v>10</v>
      </c>
    </row>
    <row r="223" spans="2:8" ht="13.8" x14ac:dyDescent="0.3">
      <c r="B223" s="22">
        <v>566</v>
      </c>
      <c r="C223" s="25" t="s">
        <v>390</v>
      </c>
      <c r="D223" s="117"/>
      <c r="E223" s="22" t="s">
        <v>381</v>
      </c>
      <c r="F223" s="30" t="s">
        <v>392</v>
      </c>
      <c r="G223" s="15" t="s">
        <v>9</v>
      </c>
      <c r="H223" s="16">
        <v>4</v>
      </c>
    </row>
    <row r="224" spans="2:8" ht="13.8" x14ac:dyDescent="0.3">
      <c r="B224" s="101"/>
      <c r="C224" s="102"/>
      <c r="D224" s="105"/>
      <c r="E224" s="101"/>
      <c r="F224" s="103"/>
      <c r="G224" s="101"/>
      <c r="H224" s="104"/>
    </row>
    <row r="225" spans="2:8" ht="13.8" x14ac:dyDescent="0.3">
      <c r="B225" s="43"/>
      <c r="C225" s="34" t="s">
        <v>389</v>
      </c>
      <c r="D225" s="29"/>
      <c r="E225" s="43"/>
      <c r="F225" s="43"/>
      <c r="G225" s="43"/>
      <c r="H225" s="39"/>
    </row>
    <row r="226" spans="2:8" x14ac:dyDescent="0.25">
      <c r="B226" s="44"/>
      <c r="C226" s="44" t="s">
        <v>394</v>
      </c>
      <c r="D226" s="45"/>
      <c r="E226" s="44"/>
      <c r="F226" s="44"/>
      <c r="G226" s="44"/>
      <c r="H226" s="42"/>
    </row>
    <row r="228" spans="2:8" ht="13.8" x14ac:dyDescent="0.3">
      <c r="B228" s="17" t="s">
        <v>246</v>
      </c>
      <c r="C228" s="18"/>
      <c r="D228" s="1"/>
      <c r="E228" s="1"/>
      <c r="F228" s="2"/>
      <c r="G228" s="2"/>
      <c r="H228" s="3"/>
    </row>
    <row r="229" spans="2:8" ht="13.8" x14ac:dyDescent="0.3">
      <c r="B229" s="19" t="s">
        <v>29</v>
      </c>
      <c r="C229" s="20" t="s">
        <v>401</v>
      </c>
      <c r="D229" s="4"/>
      <c r="E229" s="5"/>
      <c r="F229" s="5"/>
      <c r="G229" s="5"/>
      <c r="H229" s="6"/>
    </row>
    <row r="230" spans="2:8" ht="13.8" x14ac:dyDescent="0.3">
      <c r="B230" s="7"/>
      <c r="C230" s="8" t="s">
        <v>396</v>
      </c>
      <c r="D230" s="8"/>
      <c r="E230" s="9"/>
      <c r="F230" s="9"/>
      <c r="G230" s="10"/>
      <c r="H230" s="11"/>
    </row>
    <row r="231" spans="2:8" ht="13.8" x14ac:dyDescent="0.3">
      <c r="B231" s="12" t="s">
        <v>1</v>
      </c>
      <c r="C231" s="21" t="s">
        <v>2</v>
      </c>
      <c r="D231" s="13"/>
      <c r="E231" s="13" t="s">
        <v>3</v>
      </c>
      <c r="F231" s="13" t="s">
        <v>13</v>
      </c>
      <c r="G231" s="13" t="s">
        <v>4</v>
      </c>
      <c r="H231" s="14" t="s">
        <v>5</v>
      </c>
    </row>
    <row r="232" spans="2:8" ht="13.8" x14ac:dyDescent="0.3">
      <c r="B232" s="166">
        <v>52</v>
      </c>
      <c r="C232" s="165" t="s">
        <v>37</v>
      </c>
      <c r="D232" s="23"/>
      <c r="E232" s="22" t="s">
        <v>382</v>
      </c>
      <c r="F232" s="167">
        <v>4.6952546296296298E-2</v>
      </c>
      <c r="G232" s="15" t="s">
        <v>15</v>
      </c>
      <c r="H232" s="16">
        <v>15</v>
      </c>
    </row>
    <row r="233" spans="2:8" ht="13.8" x14ac:dyDescent="0.3">
      <c r="B233" s="166">
        <v>59</v>
      </c>
      <c r="C233" s="165" t="s">
        <v>28</v>
      </c>
      <c r="D233" s="38"/>
      <c r="E233" s="22" t="s">
        <v>6</v>
      </c>
      <c r="F233" s="167">
        <v>4.7725694444444446E-2</v>
      </c>
      <c r="G233" s="15"/>
      <c r="H233" s="16">
        <v>10</v>
      </c>
    </row>
    <row r="234" spans="2:8" ht="13.8" x14ac:dyDescent="0.3">
      <c r="B234" s="166">
        <v>98</v>
      </c>
      <c r="C234" s="165" t="s">
        <v>18</v>
      </c>
      <c r="D234" s="38"/>
      <c r="E234" s="22" t="s">
        <v>6</v>
      </c>
      <c r="F234" s="167">
        <v>5.1965277777777784E-2</v>
      </c>
      <c r="G234" s="15" t="s">
        <v>15</v>
      </c>
      <c r="H234" s="16">
        <v>14</v>
      </c>
    </row>
    <row r="235" spans="2:8" ht="13.8" x14ac:dyDescent="0.3">
      <c r="B235" s="166">
        <v>107</v>
      </c>
      <c r="C235" s="165" t="s">
        <v>100</v>
      </c>
      <c r="D235" s="23"/>
      <c r="E235" s="22" t="s">
        <v>6</v>
      </c>
      <c r="F235" s="167">
        <v>5.227430555555556E-2</v>
      </c>
      <c r="G235" s="15" t="s">
        <v>15</v>
      </c>
      <c r="H235" s="16">
        <v>13</v>
      </c>
    </row>
    <row r="236" spans="2:8" ht="13.8" x14ac:dyDescent="0.3">
      <c r="B236" s="166">
        <v>112</v>
      </c>
      <c r="C236" s="165" t="s">
        <v>336</v>
      </c>
      <c r="D236" s="117"/>
      <c r="E236" s="22" t="s">
        <v>16</v>
      </c>
      <c r="F236" s="167">
        <v>5.2667824074074075E-2</v>
      </c>
      <c r="G236" s="15" t="s">
        <v>9</v>
      </c>
      <c r="H236" s="16">
        <v>10</v>
      </c>
    </row>
    <row r="237" spans="2:8" ht="13.8" x14ac:dyDescent="0.3">
      <c r="B237" s="166">
        <v>119</v>
      </c>
      <c r="C237" s="165" t="s">
        <v>111</v>
      </c>
      <c r="D237" s="117"/>
      <c r="E237" s="22" t="s">
        <v>382</v>
      </c>
      <c r="F237" s="167">
        <v>5.3113425925925932E-2</v>
      </c>
      <c r="G237" s="15" t="s">
        <v>15</v>
      </c>
      <c r="H237" s="16">
        <v>14</v>
      </c>
    </row>
    <row r="238" spans="2:8" ht="13.8" x14ac:dyDescent="0.3">
      <c r="B238" s="166">
        <v>136</v>
      </c>
      <c r="C238" s="165" t="s">
        <v>325</v>
      </c>
      <c r="D238" s="117"/>
      <c r="E238" s="22" t="s">
        <v>16</v>
      </c>
      <c r="F238" s="167">
        <v>5.4714120370370371E-2</v>
      </c>
      <c r="G238" s="15" t="s">
        <v>9</v>
      </c>
      <c r="H238" s="16">
        <v>9</v>
      </c>
    </row>
    <row r="239" spans="2:8" ht="13.8" x14ac:dyDescent="0.3">
      <c r="B239" s="166">
        <v>141</v>
      </c>
      <c r="C239" s="165" t="s">
        <v>281</v>
      </c>
      <c r="D239" s="117"/>
      <c r="E239" s="22" t="s">
        <v>16</v>
      </c>
      <c r="F239" s="167">
        <v>5.4965277777777773E-2</v>
      </c>
      <c r="G239" s="15" t="s">
        <v>9</v>
      </c>
      <c r="H239" s="16">
        <v>8</v>
      </c>
    </row>
    <row r="240" spans="2:8" ht="13.8" x14ac:dyDescent="0.3">
      <c r="B240" s="166">
        <v>167</v>
      </c>
      <c r="C240" s="165" t="s">
        <v>20</v>
      </c>
      <c r="D240" s="117"/>
      <c r="E240" s="22" t="s">
        <v>6</v>
      </c>
      <c r="F240" s="167">
        <v>5.6388888888888884E-2</v>
      </c>
      <c r="G240" s="15" t="s">
        <v>9</v>
      </c>
      <c r="H240" s="16">
        <v>7</v>
      </c>
    </row>
    <row r="241" spans="2:8" ht="13.8" x14ac:dyDescent="0.3">
      <c r="B241" s="166">
        <v>168</v>
      </c>
      <c r="C241" s="165" t="s">
        <v>38</v>
      </c>
      <c r="D241" s="117"/>
      <c r="E241" s="22" t="s">
        <v>382</v>
      </c>
      <c r="F241" s="167">
        <v>5.641087962962963E-2</v>
      </c>
      <c r="G241" s="15"/>
      <c r="H241" s="16">
        <v>8</v>
      </c>
    </row>
    <row r="242" spans="2:8" ht="13.8" x14ac:dyDescent="0.3">
      <c r="B242" s="166">
        <v>203</v>
      </c>
      <c r="C242" s="165" t="s">
        <v>250</v>
      </c>
      <c r="D242" s="117"/>
      <c r="E242" s="22" t="s">
        <v>16</v>
      </c>
      <c r="F242" s="167">
        <v>5.8467592592592592E-2</v>
      </c>
      <c r="G242" s="15" t="s">
        <v>9</v>
      </c>
      <c r="H242" s="16">
        <v>7</v>
      </c>
    </row>
    <row r="243" spans="2:8" ht="13.8" x14ac:dyDescent="0.3">
      <c r="B243" s="166">
        <v>213</v>
      </c>
      <c r="C243" s="165" t="s">
        <v>104</v>
      </c>
      <c r="D243" s="117"/>
      <c r="E243" s="22" t="s">
        <v>16</v>
      </c>
      <c r="F243" s="167">
        <v>5.903125E-2</v>
      </c>
      <c r="G243" s="15"/>
      <c r="H243" s="16">
        <v>6</v>
      </c>
    </row>
    <row r="244" spans="2:8" ht="13.8" x14ac:dyDescent="0.3">
      <c r="B244" s="166">
        <v>227</v>
      </c>
      <c r="C244" s="165" t="s">
        <v>21</v>
      </c>
      <c r="D244" s="117"/>
      <c r="E244" s="22" t="s">
        <v>6</v>
      </c>
      <c r="F244" s="167">
        <v>6.0256944444444439E-2</v>
      </c>
      <c r="G244" s="15"/>
      <c r="H244" s="16">
        <v>6</v>
      </c>
    </row>
    <row r="245" spans="2:8" ht="13.8" x14ac:dyDescent="0.3">
      <c r="B245" s="166">
        <v>348</v>
      </c>
      <c r="C245" s="165" t="s">
        <v>398</v>
      </c>
      <c r="D245" s="117"/>
      <c r="E245" s="22" t="s">
        <v>382</v>
      </c>
      <c r="F245" s="167">
        <v>6.8841435185185193E-2</v>
      </c>
      <c r="G245" s="15"/>
      <c r="H245" s="16">
        <v>7</v>
      </c>
    </row>
    <row r="246" spans="2:8" ht="13.8" x14ac:dyDescent="0.3">
      <c r="B246" s="22">
        <v>379</v>
      </c>
      <c r="C246" s="25" t="s">
        <v>276</v>
      </c>
      <c r="D246" s="117"/>
      <c r="E246" s="22" t="s">
        <v>381</v>
      </c>
      <c r="F246" s="30" t="s">
        <v>399</v>
      </c>
      <c r="G246" s="15" t="s">
        <v>9</v>
      </c>
      <c r="H246" s="16">
        <v>10</v>
      </c>
    </row>
    <row r="247" spans="2:8" ht="13.8" x14ac:dyDescent="0.3">
      <c r="B247" s="166">
        <v>392</v>
      </c>
      <c r="C247" s="165" t="s">
        <v>255</v>
      </c>
      <c r="D247" s="117"/>
      <c r="E247" s="22" t="s">
        <v>381</v>
      </c>
      <c r="F247" s="167">
        <v>7.5107638888888884E-2</v>
      </c>
      <c r="G247" s="15"/>
      <c r="H247" s="16">
        <v>9</v>
      </c>
    </row>
    <row r="248" spans="2:8" ht="13.8" x14ac:dyDescent="0.3">
      <c r="B248" s="101"/>
      <c r="C248" s="102"/>
      <c r="D248" s="105"/>
      <c r="E248" s="101"/>
      <c r="F248" s="103"/>
      <c r="G248" s="101"/>
      <c r="H248" s="104"/>
    </row>
    <row r="249" spans="2:8" ht="13.8" x14ac:dyDescent="0.3">
      <c r="B249" s="43"/>
      <c r="C249" s="34" t="s">
        <v>397</v>
      </c>
      <c r="D249" s="29"/>
      <c r="E249" s="43"/>
      <c r="F249" s="43"/>
      <c r="G249" s="43"/>
      <c r="H249" s="39"/>
    </row>
    <row r="250" spans="2:8" x14ac:dyDescent="0.25">
      <c r="B250" s="44"/>
      <c r="C250" s="44"/>
      <c r="D250" s="45"/>
      <c r="E250" s="44"/>
      <c r="F250" s="44"/>
      <c r="G250" s="44"/>
      <c r="H250" s="42"/>
    </row>
    <row r="252" spans="2:8" ht="13.8" x14ac:dyDescent="0.3">
      <c r="B252" s="17" t="s">
        <v>246</v>
      </c>
      <c r="C252" s="18"/>
      <c r="D252" s="1"/>
      <c r="E252" s="1"/>
      <c r="F252" s="2"/>
      <c r="G252" s="2"/>
      <c r="H252" s="3"/>
    </row>
    <row r="253" spans="2:8" ht="13.8" x14ac:dyDescent="0.3">
      <c r="B253" s="19" t="s">
        <v>404</v>
      </c>
      <c r="C253" s="20" t="s">
        <v>419</v>
      </c>
      <c r="D253" s="4"/>
      <c r="E253" s="5"/>
      <c r="F253" s="5"/>
      <c r="G253" s="5"/>
      <c r="H253" s="6"/>
    </row>
    <row r="254" spans="2:8" ht="13.8" x14ac:dyDescent="0.3">
      <c r="B254" s="7"/>
      <c r="C254" s="8" t="s">
        <v>405</v>
      </c>
      <c r="D254" s="8"/>
      <c r="E254" s="9"/>
      <c r="F254" s="9"/>
      <c r="G254" s="10"/>
      <c r="H254" s="11"/>
    </row>
    <row r="255" spans="2:8" ht="13.8" x14ac:dyDescent="0.3">
      <c r="B255" s="12" t="s">
        <v>1</v>
      </c>
      <c r="C255" s="21" t="s">
        <v>2</v>
      </c>
      <c r="D255" s="13"/>
      <c r="E255" s="13" t="s">
        <v>3</v>
      </c>
      <c r="F255" s="13" t="s">
        <v>13</v>
      </c>
      <c r="G255" s="13" t="s">
        <v>4</v>
      </c>
      <c r="H255" s="14" t="s">
        <v>5</v>
      </c>
    </row>
    <row r="256" spans="2:8" ht="13.8" x14ac:dyDescent="0.3">
      <c r="B256" s="22">
        <v>3</v>
      </c>
      <c r="C256" s="24" t="s">
        <v>36</v>
      </c>
      <c r="D256" s="23"/>
      <c r="E256" s="22" t="s">
        <v>6</v>
      </c>
      <c r="F256" s="30" t="s">
        <v>406</v>
      </c>
      <c r="G256" s="15" t="s">
        <v>9</v>
      </c>
      <c r="H256" s="16">
        <v>10</v>
      </c>
    </row>
    <row r="257" spans="2:8" ht="13.8" x14ac:dyDescent="0.3">
      <c r="B257" s="22">
        <v>8</v>
      </c>
      <c r="C257" s="24" t="s">
        <v>335</v>
      </c>
      <c r="D257" s="38"/>
      <c r="E257" s="22" t="s">
        <v>16</v>
      </c>
      <c r="F257" s="30" t="s">
        <v>407</v>
      </c>
      <c r="G257" s="15" t="s">
        <v>9</v>
      </c>
      <c r="H257" s="16">
        <v>10</v>
      </c>
    </row>
    <row r="258" spans="2:8" ht="13.8" x14ac:dyDescent="0.3">
      <c r="B258" s="22">
        <v>10</v>
      </c>
      <c r="C258" s="25" t="s">
        <v>116</v>
      </c>
      <c r="D258" s="38"/>
      <c r="E258" s="22" t="s">
        <v>381</v>
      </c>
      <c r="F258" s="30" t="s">
        <v>408</v>
      </c>
      <c r="G258" s="15" t="s">
        <v>9</v>
      </c>
      <c r="H258" s="16">
        <v>10</v>
      </c>
    </row>
    <row r="259" spans="2:8" ht="13.8" x14ac:dyDescent="0.3">
      <c r="B259" s="22">
        <v>16</v>
      </c>
      <c r="C259" s="25" t="s">
        <v>111</v>
      </c>
      <c r="D259" s="23"/>
      <c r="E259" s="22" t="s">
        <v>382</v>
      </c>
      <c r="F259" s="30" t="s">
        <v>409</v>
      </c>
      <c r="G259" s="15" t="s">
        <v>15</v>
      </c>
      <c r="H259" s="16">
        <v>15</v>
      </c>
    </row>
    <row r="260" spans="2:8" ht="13.8" x14ac:dyDescent="0.3">
      <c r="B260" s="22">
        <v>21</v>
      </c>
      <c r="C260" s="25" t="s">
        <v>18</v>
      </c>
      <c r="D260" s="117"/>
      <c r="E260" s="22" t="s">
        <v>6</v>
      </c>
      <c r="F260" s="30" t="s">
        <v>410</v>
      </c>
      <c r="G260" s="15" t="s">
        <v>15</v>
      </c>
      <c r="H260" s="16">
        <v>14</v>
      </c>
    </row>
    <row r="261" spans="2:8" ht="13.8" x14ac:dyDescent="0.3">
      <c r="B261" s="22">
        <v>35</v>
      </c>
      <c r="C261" s="25" t="s">
        <v>411</v>
      </c>
      <c r="D261" s="117"/>
      <c r="E261" s="22" t="s">
        <v>16</v>
      </c>
      <c r="F261" s="30" t="s">
        <v>399</v>
      </c>
      <c r="G261" s="15" t="s">
        <v>9</v>
      </c>
      <c r="H261" s="16">
        <v>9</v>
      </c>
    </row>
    <row r="262" spans="2:8" ht="13.8" x14ac:dyDescent="0.3">
      <c r="B262" s="22">
        <v>50</v>
      </c>
      <c r="C262" s="25" t="s">
        <v>281</v>
      </c>
      <c r="D262" s="117"/>
      <c r="E262" s="22" t="s">
        <v>16</v>
      </c>
      <c r="F262" s="30" t="s">
        <v>412</v>
      </c>
      <c r="G262" s="15" t="s">
        <v>9</v>
      </c>
      <c r="H262" s="16">
        <v>8</v>
      </c>
    </row>
    <row r="263" spans="2:8" ht="13.8" x14ac:dyDescent="0.3">
      <c r="B263" s="22">
        <v>60</v>
      </c>
      <c r="C263" s="25" t="s">
        <v>272</v>
      </c>
      <c r="D263" s="117"/>
      <c r="E263" s="22" t="s">
        <v>16</v>
      </c>
      <c r="F263" s="30" t="s">
        <v>413</v>
      </c>
      <c r="G263" s="15" t="s">
        <v>15</v>
      </c>
      <c r="H263" s="16">
        <v>12</v>
      </c>
    </row>
    <row r="264" spans="2:8" ht="13.8" x14ac:dyDescent="0.3">
      <c r="B264" s="22">
        <v>80</v>
      </c>
      <c r="C264" s="24" t="s">
        <v>21</v>
      </c>
      <c r="D264" s="117"/>
      <c r="E264" s="22" t="s">
        <v>6</v>
      </c>
      <c r="F264" s="30" t="s">
        <v>414</v>
      </c>
      <c r="G264" s="15"/>
      <c r="H264" s="16">
        <v>8</v>
      </c>
    </row>
    <row r="265" spans="2:8" ht="13.8" x14ac:dyDescent="0.3">
      <c r="B265" s="22">
        <v>153</v>
      </c>
      <c r="C265" s="25" t="s">
        <v>276</v>
      </c>
      <c r="D265" s="117"/>
      <c r="E265" s="22" t="s">
        <v>381</v>
      </c>
      <c r="F265" s="30" t="s">
        <v>415</v>
      </c>
      <c r="G265" s="15" t="s">
        <v>9</v>
      </c>
      <c r="H265" s="16">
        <v>9</v>
      </c>
    </row>
    <row r="266" spans="2:8" ht="13.8" x14ac:dyDescent="0.3">
      <c r="B266" s="101"/>
      <c r="C266" s="102"/>
      <c r="D266" s="105"/>
      <c r="E266" s="101"/>
      <c r="F266" s="103"/>
      <c r="G266" s="101"/>
      <c r="H266" s="104"/>
    </row>
    <row r="267" spans="2:8" ht="13.8" x14ac:dyDescent="0.3">
      <c r="B267" s="43"/>
      <c r="C267" s="34" t="s">
        <v>416</v>
      </c>
      <c r="D267" s="29"/>
      <c r="E267" s="43"/>
      <c r="F267" s="43"/>
      <c r="G267" s="43"/>
      <c r="H267" s="39"/>
    </row>
    <row r="268" spans="2:8" x14ac:dyDescent="0.25">
      <c r="B268" s="44"/>
      <c r="C268" s="44"/>
      <c r="D268" s="45"/>
      <c r="E268" s="44"/>
      <c r="F268" s="44"/>
      <c r="G268" s="44"/>
      <c r="H268" s="42"/>
    </row>
    <row r="270" spans="2:8" ht="13.8" x14ac:dyDescent="0.3">
      <c r="B270" s="17" t="s">
        <v>246</v>
      </c>
      <c r="C270" s="18"/>
      <c r="D270" s="1"/>
      <c r="E270" s="1"/>
      <c r="F270" s="2"/>
      <c r="G270" s="2"/>
      <c r="H270" s="3"/>
    </row>
    <row r="271" spans="2:8" ht="13.8" x14ac:dyDescent="0.3">
      <c r="B271" s="19" t="s">
        <v>417</v>
      </c>
      <c r="C271" s="20" t="s">
        <v>419</v>
      </c>
      <c r="D271" s="4"/>
      <c r="E271" s="5"/>
      <c r="F271" s="5"/>
      <c r="G271" s="5"/>
      <c r="H271" s="6"/>
    </row>
    <row r="272" spans="2:8" ht="13.8" x14ac:dyDescent="0.3">
      <c r="B272" s="7"/>
      <c r="C272" s="8" t="s">
        <v>418</v>
      </c>
      <c r="D272" s="8"/>
      <c r="E272" s="9"/>
      <c r="F272" s="9"/>
      <c r="G272" s="10"/>
      <c r="H272" s="11"/>
    </row>
    <row r="273" spans="2:8" ht="13.8" x14ac:dyDescent="0.3">
      <c r="B273" s="12" t="s">
        <v>1</v>
      </c>
      <c r="C273" s="21" t="s">
        <v>2</v>
      </c>
      <c r="D273" s="13"/>
      <c r="E273" s="13" t="s">
        <v>3</v>
      </c>
      <c r="F273" s="13" t="s">
        <v>13</v>
      </c>
      <c r="G273" s="13" t="s">
        <v>4</v>
      </c>
      <c r="H273" s="14" t="s">
        <v>5</v>
      </c>
    </row>
    <row r="274" spans="2:8" ht="13.8" x14ac:dyDescent="0.3">
      <c r="B274" s="22">
        <v>2</v>
      </c>
      <c r="C274" s="24" t="s">
        <v>37</v>
      </c>
      <c r="D274" s="23"/>
      <c r="E274" s="22" t="s">
        <v>382</v>
      </c>
      <c r="F274" s="30">
        <v>39.479999999999997</v>
      </c>
      <c r="G274" s="15"/>
      <c r="H274" s="16">
        <v>10</v>
      </c>
    </row>
    <row r="275" spans="2:8" ht="13.8" x14ac:dyDescent="0.3">
      <c r="B275" s="22">
        <v>13</v>
      </c>
      <c r="C275" s="24" t="s">
        <v>100</v>
      </c>
      <c r="D275" s="38"/>
      <c r="E275" s="22" t="s">
        <v>6</v>
      </c>
      <c r="F275" s="30">
        <v>44.51</v>
      </c>
      <c r="G275" s="15" t="s">
        <v>393</v>
      </c>
      <c r="H275" s="16">
        <v>10</v>
      </c>
    </row>
    <row r="276" spans="2:8" ht="13.8" x14ac:dyDescent="0.3">
      <c r="B276" s="22">
        <v>14</v>
      </c>
      <c r="C276" s="25" t="s">
        <v>336</v>
      </c>
      <c r="D276" s="38"/>
      <c r="E276" s="22" t="s">
        <v>16</v>
      </c>
      <c r="F276" s="30">
        <v>44.54</v>
      </c>
      <c r="G276" s="15"/>
      <c r="H276" s="16">
        <v>10</v>
      </c>
    </row>
    <row r="277" spans="2:8" ht="13.8" x14ac:dyDescent="0.3">
      <c r="B277" s="22">
        <v>16</v>
      </c>
      <c r="C277" s="25" t="s">
        <v>104</v>
      </c>
      <c r="D277" s="23"/>
      <c r="E277" s="22" t="s">
        <v>16</v>
      </c>
      <c r="F277" s="30">
        <v>45.24</v>
      </c>
      <c r="G277" s="15" t="s">
        <v>393</v>
      </c>
      <c r="H277" s="16">
        <v>9</v>
      </c>
    </row>
    <row r="278" spans="2:8" ht="13.8" x14ac:dyDescent="0.3">
      <c r="B278" s="22">
        <v>23</v>
      </c>
      <c r="C278" s="25" t="s">
        <v>38</v>
      </c>
      <c r="D278" s="117"/>
      <c r="E278" s="22" t="s">
        <v>382</v>
      </c>
      <c r="F278" s="30">
        <v>47.59</v>
      </c>
      <c r="G278" s="15"/>
      <c r="H278" s="16">
        <v>9</v>
      </c>
    </row>
    <row r="279" spans="2:8" ht="13.8" x14ac:dyDescent="0.3">
      <c r="B279" s="22">
        <v>39</v>
      </c>
      <c r="C279" s="25" t="s">
        <v>102</v>
      </c>
      <c r="D279" s="117"/>
      <c r="E279" s="22" t="s">
        <v>16</v>
      </c>
      <c r="F279" s="30">
        <v>51.52</v>
      </c>
      <c r="G279" s="15" t="s">
        <v>393</v>
      </c>
      <c r="H279" s="16">
        <v>8</v>
      </c>
    </row>
    <row r="280" spans="2:8" ht="13.8" x14ac:dyDescent="0.3">
      <c r="B280" s="22">
        <v>46</v>
      </c>
      <c r="C280" s="25" t="s">
        <v>420</v>
      </c>
      <c r="D280" s="117"/>
      <c r="E280" s="22" t="s">
        <v>381</v>
      </c>
      <c r="F280" s="30">
        <v>52.52</v>
      </c>
      <c r="G280" s="15" t="s">
        <v>9</v>
      </c>
      <c r="H280" s="16">
        <v>10</v>
      </c>
    </row>
    <row r="281" spans="2:8" ht="13.8" x14ac:dyDescent="0.3">
      <c r="B281" s="22">
        <v>48</v>
      </c>
      <c r="C281" s="25" t="s">
        <v>303</v>
      </c>
      <c r="D281" s="117"/>
      <c r="E281" s="22" t="s">
        <v>381</v>
      </c>
      <c r="F281" s="30">
        <v>53.3</v>
      </c>
      <c r="G281" s="15"/>
      <c r="H281" s="16">
        <v>9</v>
      </c>
    </row>
    <row r="282" spans="2:8" ht="13.8" x14ac:dyDescent="0.3">
      <c r="B282" s="22">
        <v>58</v>
      </c>
      <c r="C282" s="24" t="s">
        <v>19</v>
      </c>
      <c r="D282" s="117"/>
      <c r="E282" s="22" t="s">
        <v>16</v>
      </c>
      <c r="F282" s="30">
        <v>54.42</v>
      </c>
      <c r="G282" s="15"/>
      <c r="H282" s="16">
        <v>7</v>
      </c>
    </row>
    <row r="283" spans="2:8" ht="13.8" x14ac:dyDescent="0.3">
      <c r="B283" s="22">
        <v>75</v>
      </c>
      <c r="C283" s="25" t="s">
        <v>22</v>
      </c>
      <c r="D283" s="117"/>
      <c r="E283" s="22" t="s">
        <v>382</v>
      </c>
      <c r="F283" s="30">
        <v>57.08</v>
      </c>
      <c r="G283" s="15" t="s">
        <v>393</v>
      </c>
      <c r="H283" s="16">
        <v>8</v>
      </c>
    </row>
    <row r="284" spans="2:8" ht="13.8" x14ac:dyDescent="0.3">
      <c r="B284" s="22">
        <v>84</v>
      </c>
      <c r="C284" s="25" t="s">
        <v>251</v>
      </c>
      <c r="D284" s="117"/>
      <c r="E284" s="22" t="s">
        <v>381</v>
      </c>
      <c r="F284" s="30">
        <v>57.53</v>
      </c>
      <c r="G284" s="15"/>
      <c r="H284" s="16">
        <v>8</v>
      </c>
    </row>
    <row r="285" spans="2:8" ht="13.8" x14ac:dyDescent="0.3">
      <c r="B285" s="101"/>
      <c r="C285" s="102"/>
      <c r="D285" s="105"/>
      <c r="E285" s="101"/>
      <c r="F285" s="103"/>
      <c r="G285" s="101"/>
      <c r="H285" s="104"/>
    </row>
    <row r="286" spans="2:8" ht="13.8" x14ac:dyDescent="0.3">
      <c r="B286" s="43"/>
      <c r="C286" s="34" t="s">
        <v>421</v>
      </c>
      <c r="D286" s="29"/>
      <c r="E286" s="43"/>
      <c r="F286" s="43"/>
      <c r="G286" s="43"/>
      <c r="H286" s="39"/>
    </row>
    <row r="287" spans="2:8" x14ac:dyDescent="0.25">
      <c r="B287" s="44"/>
      <c r="C287" s="44" t="s">
        <v>422</v>
      </c>
      <c r="D287" s="45"/>
      <c r="E287" s="44"/>
      <c r="F287" s="44"/>
      <c r="G287" s="44"/>
      <c r="H287" s="42"/>
    </row>
    <row r="289" spans="2:8" ht="13.8" x14ac:dyDescent="0.3">
      <c r="B289" s="17" t="s">
        <v>246</v>
      </c>
      <c r="C289" s="18"/>
      <c r="D289" s="1"/>
      <c r="E289" s="1"/>
      <c r="F289" s="2"/>
      <c r="G289" s="2"/>
      <c r="H289" s="3"/>
    </row>
    <row r="290" spans="2:8" ht="13.8" x14ac:dyDescent="0.3">
      <c r="B290" s="19" t="s">
        <v>32</v>
      </c>
      <c r="C290" s="20" t="s">
        <v>425</v>
      </c>
      <c r="D290" s="4"/>
      <c r="E290" s="5"/>
      <c r="F290" s="5"/>
      <c r="G290" s="5"/>
      <c r="H290" s="6"/>
    </row>
    <row r="291" spans="2:8" ht="13.8" x14ac:dyDescent="0.3">
      <c r="B291" s="7"/>
      <c r="C291" s="8" t="s">
        <v>426</v>
      </c>
      <c r="D291" s="8"/>
      <c r="E291" s="9"/>
      <c r="F291" s="9"/>
      <c r="G291" s="10"/>
      <c r="H291" s="11"/>
    </row>
    <row r="292" spans="2:8" ht="13.8" x14ac:dyDescent="0.3">
      <c r="B292" s="12" t="s">
        <v>1</v>
      </c>
      <c r="C292" s="21" t="s">
        <v>2</v>
      </c>
      <c r="D292" s="13"/>
      <c r="E292" s="13" t="s">
        <v>3</v>
      </c>
      <c r="F292" s="13" t="s">
        <v>13</v>
      </c>
      <c r="G292" s="13" t="s">
        <v>4</v>
      </c>
      <c r="H292" s="14" t="s">
        <v>5</v>
      </c>
    </row>
    <row r="293" spans="2:8" ht="13.8" x14ac:dyDescent="0.3">
      <c r="B293" s="22">
        <v>47</v>
      </c>
      <c r="C293" s="24" t="s">
        <v>36</v>
      </c>
      <c r="D293" s="23"/>
      <c r="E293" s="22" t="s">
        <v>6</v>
      </c>
      <c r="F293" s="30">
        <v>37.450000000000003</v>
      </c>
      <c r="G293" s="15" t="s">
        <v>15</v>
      </c>
      <c r="H293" s="16">
        <v>15</v>
      </c>
    </row>
    <row r="294" spans="2:8" ht="13.8" x14ac:dyDescent="0.3">
      <c r="B294" s="22">
        <v>82</v>
      </c>
      <c r="C294" s="24" t="s">
        <v>76</v>
      </c>
      <c r="D294" s="38"/>
      <c r="E294" s="22" t="s">
        <v>16</v>
      </c>
      <c r="F294" s="30">
        <v>39.409999999999997</v>
      </c>
      <c r="G294" s="15" t="s">
        <v>15</v>
      </c>
      <c r="H294" s="16">
        <v>15</v>
      </c>
    </row>
    <row r="295" spans="2:8" ht="13.8" x14ac:dyDescent="0.3">
      <c r="B295" s="22">
        <v>88</v>
      </c>
      <c r="C295" s="25" t="s">
        <v>28</v>
      </c>
      <c r="D295" s="38"/>
      <c r="E295" s="22" t="s">
        <v>6</v>
      </c>
      <c r="F295" s="30">
        <v>39.47</v>
      </c>
      <c r="G295" s="15" t="s">
        <v>15</v>
      </c>
      <c r="H295" s="16">
        <v>14</v>
      </c>
    </row>
    <row r="296" spans="2:8" ht="13.8" x14ac:dyDescent="0.3">
      <c r="B296" s="22">
        <v>167</v>
      </c>
      <c r="C296" s="25" t="s">
        <v>312</v>
      </c>
      <c r="D296" s="23"/>
      <c r="E296" s="22" t="s">
        <v>16</v>
      </c>
      <c r="F296" s="30">
        <v>43.56</v>
      </c>
      <c r="G296" s="15" t="s">
        <v>393</v>
      </c>
      <c r="H296" s="16">
        <v>9</v>
      </c>
    </row>
    <row r="297" spans="2:8" ht="13.8" x14ac:dyDescent="0.3">
      <c r="B297" s="22">
        <v>172</v>
      </c>
      <c r="C297" s="25" t="s">
        <v>18</v>
      </c>
      <c r="D297" s="117"/>
      <c r="E297" s="22" t="s">
        <v>6</v>
      </c>
      <c r="F297" s="30">
        <v>44.07</v>
      </c>
      <c r="G297" s="15"/>
      <c r="H297" s="16">
        <v>8</v>
      </c>
    </row>
    <row r="298" spans="2:8" ht="13.8" x14ac:dyDescent="0.3">
      <c r="B298" s="22">
        <v>174</v>
      </c>
      <c r="C298" s="25" t="s">
        <v>111</v>
      </c>
      <c r="D298" s="117"/>
      <c r="E298" s="22" t="s">
        <v>382</v>
      </c>
      <c r="F298" s="30">
        <v>44.16</v>
      </c>
      <c r="G298" s="15" t="s">
        <v>393</v>
      </c>
      <c r="H298" s="16">
        <v>10</v>
      </c>
    </row>
    <row r="299" spans="2:8" ht="13.8" x14ac:dyDescent="0.3">
      <c r="B299" s="22">
        <v>245</v>
      </c>
      <c r="C299" s="25" t="s">
        <v>21</v>
      </c>
      <c r="D299" s="117"/>
      <c r="E299" s="22" t="s">
        <v>6</v>
      </c>
      <c r="F299" s="30">
        <v>47.2</v>
      </c>
      <c r="G299" s="15"/>
      <c r="H299" s="16">
        <v>7</v>
      </c>
    </row>
    <row r="300" spans="2:8" ht="13.8" x14ac:dyDescent="0.3">
      <c r="B300" s="22">
        <v>334</v>
      </c>
      <c r="C300" s="25" t="s">
        <v>303</v>
      </c>
      <c r="D300" s="117"/>
      <c r="E300" s="22" t="s">
        <v>381</v>
      </c>
      <c r="F300" s="30">
        <v>51.01</v>
      </c>
      <c r="G300" s="15" t="s">
        <v>15</v>
      </c>
      <c r="H300" s="16">
        <v>15</v>
      </c>
    </row>
    <row r="301" spans="2:8" ht="13.8" x14ac:dyDescent="0.3">
      <c r="B301" s="22">
        <v>364</v>
      </c>
      <c r="C301" s="24" t="s">
        <v>420</v>
      </c>
      <c r="D301" s="117"/>
      <c r="E301" s="22" t="s">
        <v>381</v>
      </c>
      <c r="F301" s="30">
        <v>52.02</v>
      </c>
      <c r="G301" s="15" t="s">
        <v>15</v>
      </c>
      <c r="H301" s="16">
        <v>14</v>
      </c>
    </row>
    <row r="302" spans="2:8" ht="13.8" x14ac:dyDescent="0.3">
      <c r="B302" s="22">
        <v>443</v>
      </c>
      <c r="C302" s="25" t="s">
        <v>427</v>
      </c>
      <c r="D302" s="117"/>
      <c r="E302" s="22" t="s">
        <v>381</v>
      </c>
      <c r="F302" s="30">
        <v>56.07</v>
      </c>
      <c r="G302" s="15" t="s">
        <v>9</v>
      </c>
      <c r="H302" s="16">
        <v>8</v>
      </c>
    </row>
    <row r="303" spans="2:8" ht="13.8" x14ac:dyDescent="0.3">
      <c r="B303" s="101">
        <v>527</v>
      </c>
      <c r="C303" s="102" t="s">
        <v>255</v>
      </c>
      <c r="D303" s="105"/>
      <c r="E303" s="101" t="s">
        <v>381</v>
      </c>
      <c r="F303" s="103" t="s">
        <v>428</v>
      </c>
      <c r="G303" s="101"/>
      <c r="H303" s="104">
        <v>7</v>
      </c>
    </row>
    <row r="304" spans="2:8" ht="13.8" x14ac:dyDescent="0.3">
      <c r="B304" s="101"/>
      <c r="C304" s="102"/>
      <c r="D304" s="105"/>
      <c r="E304" s="101"/>
      <c r="F304" s="103"/>
      <c r="G304" s="101"/>
      <c r="H304" s="104"/>
    </row>
    <row r="305" spans="2:8" ht="13.8" x14ac:dyDescent="0.3">
      <c r="B305" s="43"/>
      <c r="C305" s="34" t="s">
        <v>429</v>
      </c>
      <c r="D305" s="29"/>
      <c r="E305" s="43"/>
      <c r="F305" s="43"/>
      <c r="G305" s="43"/>
      <c r="H305" s="39"/>
    </row>
    <row r="306" spans="2:8" x14ac:dyDescent="0.25">
      <c r="B306" s="44"/>
      <c r="C306" s="44" t="s">
        <v>422</v>
      </c>
      <c r="D306" s="45"/>
      <c r="E306" s="44"/>
      <c r="F306" s="44"/>
      <c r="G306" s="44"/>
      <c r="H306" s="42"/>
    </row>
    <row r="308" spans="2:8" ht="13.8" x14ac:dyDescent="0.3">
      <c r="B308" s="17" t="s">
        <v>246</v>
      </c>
      <c r="C308" s="18"/>
      <c r="D308" s="1"/>
      <c r="E308" s="1"/>
      <c r="F308" s="2"/>
      <c r="G308" s="2"/>
      <c r="H308" s="3"/>
    </row>
    <row r="309" spans="2:8" ht="13.8" x14ac:dyDescent="0.3">
      <c r="B309" s="19" t="s">
        <v>431</v>
      </c>
      <c r="C309" s="20" t="s">
        <v>432</v>
      </c>
      <c r="D309" s="4"/>
      <c r="E309" s="5"/>
      <c r="F309" s="5"/>
      <c r="G309" s="5"/>
      <c r="H309" s="6"/>
    </row>
    <row r="310" spans="2:8" ht="13.8" x14ac:dyDescent="0.3">
      <c r="B310" s="7"/>
      <c r="C310" s="8" t="s">
        <v>433</v>
      </c>
      <c r="D310" s="8"/>
      <c r="E310" s="9"/>
      <c r="F310" s="9"/>
      <c r="G310" s="10"/>
      <c r="H310" s="11"/>
    </row>
    <row r="311" spans="2:8" ht="13.8" x14ac:dyDescent="0.3">
      <c r="B311" s="12" t="s">
        <v>1</v>
      </c>
      <c r="C311" s="21" t="s">
        <v>2</v>
      </c>
      <c r="D311" s="13"/>
      <c r="E311" s="13" t="s">
        <v>3</v>
      </c>
      <c r="F311" s="13" t="s">
        <v>434</v>
      </c>
      <c r="G311" s="13" t="s">
        <v>4</v>
      </c>
      <c r="H311" s="14" t="s">
        <v>5</v>
      </c>
    </row>
    <row r="312" spans="2:8" ht="13.8" x14ac:dyDescent="0.3">
      <c r="B312" s="22">
        <v>8</v>
      </c>
      <c r="C312" s="24" t="s">
        <v>36</v>
      </c>
      <c r="D312" s="23"/>
      <c r="E312" s="22" t="s">
        <v>6</v>
      </c>
      <c r="F312" s="30">
        <v>45.55</v>
      </c>
      <c r="G312" s="15"/>
      <c r="H312" s="16">
        <v>10</v>
      </c>
    </row>
    <row r="313" spans="2:8" ht="13.8" x14ac:dyDescent="0.3">
      <c r="B313" s="22">
        <v>27</v>
      </c>
      <c r="C313" s="24" t="s">
        <v>18</v>
      </c>
      <c r="D313" s="38"/>
      <c r="E313" s="22" t="s">
        <v>6</v>
      </c>
      <c r="F313" s="30">
        <v>51.25</v>
      </c>
      <c r="G313" s="15"/>
      <c r="H313" s="16">
        <v>9</v>
      </c>
    </row>
    <row r="314" spans="2:8" ht="13.8" x14ac:dyDescent="0.3">
      <c r="B314" s="22">
        <v>30</v>
      </c>
      <c r="C314" s="25" t="s">
        <v>116</v>
      </c>
      <c r="D314" s="38"/>
      <c r="E314" s="22" t="s">
        <v>381</v>
      </c>
      <c r="F314" s="30">
        <v>51.41</v>
      </c>
      <c r="G314" s="15"/>
      <c r="H314" s="16">
        <v>10</v>
      </c>
    </row>
    <row r="315" spans="2:8" ht="13.8" x14ac:dyDescent="0.3">
      <c r="B315" s="22">
        <v>33</v>
      </c>
      <c r="C315" s="25" t="s">
        <v>312</v>
      </c>
      <c r="D315" s="23"/>
      <c r="E315" s="22" t="s">
        <v>16</v>
      </c>
      <c r="F315" s="30">
        <v>52.34</v>
      </c>
      <c r="G315" s="15"/>
      <c r="H315" s="16">
        <v>10</v>
      </c>
    </row>
    <row r="316" spans="2:8" ht="13.8" x14ac:dyDescent="0.3">
      <c r="B316" s="22">
        <v>35</v>
      </c>
      <c r="C316" s="25" t="s">
        <v>111</v>
      </c>
      <c r="D316" s="117"/>
      <c r="E316" s="22" t="s">
        <v>382</v>
      </c>
      <c r="F316" s="30">
        <v>52.42</v>
      </c>
      <c r="G316" s="15"/>
      <c r="H316" s="16">
        <v>10</v>
      </c>
    </row>
    <row r="317" spans="2:8" ht="13.8" x14ac:dyDescent="0.3">
      <c r="B317" s="22">
        <v>40</v>
      </c>
      <c r="C317" s="25" t="s">
        <v>411</v>
      </c>
      <c r="D317" s="117"/>
      <c r="E317" s="22" t="s">
        <v>16</v>
      </c>
      <c r="F317" s="30">
        <v>53.5</v>
      </c>
      <c r="G317" s="15" t="s">
        <v>9</v>
      </c>
      <c r="H317" s="16">
        <v>9</v>
      </c>
    </row>
    <row r="318" spans="2:8" ht="13.8" x14ac:dyDescent="0.3">
      <c r="B318" s="22">
        <v>41</v>
      </c>
      <c r="C318" s="25" t="s">
        <v>104</v>
      </c>
      <c r="D318" s="117"/>
      <c r="E318" s="22" t="s">
        <v>16</v>
      </c>
      <c r="F318" s="30">
        <v>54.16</v>
      </c>
      <c r="G318" s="15"/>
      <c r="H318" s="16">
        <v>8</v>
      </c>
    </row>
    <row r="319" spans="2:8" ht="13.8" x14ac:dyDescent="0.3">
      <c r="B319" s="22">
        <v>45</v>
      </c>
      <c r="C319" s="165" t="s">
        <v>325</v>
      </c>
      <c r="D319" s="117"/>
      <c r="E319" s="22" t="s">
        <v>16</v>
      </c>
      <c r="F319" s="30">
        <v>55.09</v>
      </c>
      <c r="G319" s="15"/>
      <c r="H319" s="16">
        <v>7</v>
      </c>
    </row>
    <row r="320" spans="2:8" ht="13.8" x14ac:dyDescent="0.3">
      <c r="B320" s="22">
        <v>62</v>
      </c>
      <c r="C320" s="25" t="s">
        <v>21</v>
      </c>
      <c r="D320" s="117"/>
      <c r="E320" s="22" t="s">
        <v>6</v>
      </c>
      <c r="F320" s="30">
        <v>58.04</v>
      </c>
      <c r="G320" s="15"/>
      <c r="H320" s="16">
        <v>8</v>
      </c>
    </row>
    <row r="321" spans="2:8" ht="13.8" x14ac:dyDescent="0.3">
      <c r="B321" s="22">
        <v>65</v>
      </c>
      <c r="C321" s="25" t="s">
        <v>250</v>
      </c>
      <c r="D321" s="117"/>
      <c r="E321" s="22" t="s">
        <v>16</v>
      </c>
      <c r="F321" s="30">
        <v>58.29</v>
      </c>
      <c r="G321" s="15"/>
      <c r="H321" s="16">
        <v>6</v>
      </c>
    </row>
    <row r="322" spans="2:8" ht="13.8" x14ac:dyDescent="0.3">
      <c r="B322" s="101">
        <v>71</v>
      </c>
      <c r="C322" s="102" t="s">
        <v>281</v>
      </c>
      <c r="D322" s="105"/>
      <c r="E322" s="101" t="s">
        <v>16</v>
      </c>
      <c r="F322" s="103">
        <v>58.58</v>
      </c>
      <c r="G322" s="101"/>
      <c r="H322" s="104">
        <v>5</v>
      </c>
    </row>
    <row r="323" spans="2:8" ht="13.8" x14ac:dyDescent="0.3">
      <c r="B323" s="101">
        <v>74</v>
      </c>
      <c r="C323" s="102" t="s">
        <v>440</v>
      </c>
      <c r="D323" s="105"/>
      <c r="E323" s="101" t="s">
        <v>381</v>
      </c>
      <c r="F323" s="103" t="s">
        <v>441</v>
      </c>
      <c r="G323" s="101"/>
      <c r="H323" s="104">
        <v>9</v>
      </c>
    </row>
    <row r="324" spans="2:8" ht="13.8" x14ac:dyDescent="0.3">
      <c r="B324" s="101">
        <v>83</v>
      </c>
      <c r="C324" s="102" t="s">
        <v>118</v>
      </c>
      <c r="D324" s="105"/>
      <c r="E324" s="101" t="s">
        <v>381</v>
      </c>
      <c r="F324" s="103" t="s">
        <v>435</v>
      </c>
      <c r="G324" s="101"/>
      <c r="H324" s="104">
        <v>8</v>
      </c>
    </row>
    <row r="325" spans="2:8" ht="13.8" x14ac:dyDescent="0.3">
      <c r="B325" s="101">
        <v>130</v>
      </c>
      <c r="C325" s="102" t="s">
        <v>255</v>
      </c>
      <c r="D325" s="29"/>
      <c r="E325" s="101" t="s">
        <v>381</v>
      </c>
      <c r="F325" s="103" t="s">
        <v>436</v>
      </c>
      <c r="G325" s="43"/>
      <c r="H325" s="104">
        <v>7</v>
      </c>
    </row>
    <row r="326" spans="2:8" ht="13.8" x14ac:dyDescent="0.3">
      <c r="B326" s="101">
        <v>132</v>
      </c>
      <c r="C326" s="102" t="s">
        <v>276</v>
      </c>
      <c r="D326" s="29"/>
      <c r="E326" s="101" t="s">
        <v>381</v>
      </c>
      <c r="F326" s="103" t="s">
        <v>437</v>
      </c>
      <c r="G326" s="43"/>
      <c r="H326" s="104">
        <v>6</v>
      </c>
    </row>
    <row r="327" spans="2:8" ht="13.8" x14ac:dyDescent="0.3">
      <c r="B327" s="43"/>
      <c r="C327" s="102"/>
      <c r="D327" s="29"/>
      <c r="E327" s="43"/>
      <c r="F327" s="43"/>
      <c r="G327" s="43"/>
      <c r="H327" s="39"/>
    </row>
    <row r="328" spans="2:8" ht="13.8" x14ac:dyDescent="0.3">
      <c r="B328" s="43"/>
      <c r="C328" s="46" t="s">
        <v>438</v>
      </c>
      <c r="D328" s="29"/>
      <c r="E328" s="43"/>
      <c r="F328" s="43"/>
      <c r="G328" s="43"/>
      <c r="H328" s="39"/>
    </row>
    <row r="329" spans="2:8" x14ac:dyDescent="0.25">
      <c r="B329" s="44"/>
      <c r="C329" s="44"/>
      <c r="D329" s="45"/>
      <c r="E329" s="44"/>
      <c r="F329" s="44"/>
      <c r="G329" s="44"/>
      <c r="H329" s="42"/>
    </row>
  </sheetData>
  <phoneticPr fontId="36" type="noConversion"/>
  <pageMargins left="0.7" right="0.7" top="0.75" bottom="0.75" header="0.3" footer="0.3"/>
  <pageSetup paperSize="9" orientation="portrait" r:id="rId1"/>
  <ignoredErrors>
    <ignoredError sqref="F171:F20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0569-AED5-45EC-BD12-DF31D7FD6D4F}">
  <dimension ref="A1:AT37"/>
  <sheetViews>
    <sheetView showGridLines="0" topLeftCell="A7" workbookViewId="0">
      <selection activeCell="O30" sqref="O30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44" width="3.109375" customWidth="1"/>
    <col min="45" max="45" width="1.5546875" customWidth="1"/>
    <col min="46" max="46" width="1.21875" customWidth="1"/>
  </cols>
  <sheetData>
    <row r="1" spans="1:46" s="107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106"/>
      <c r="R1" s="106"/>
      <c r="S1" s="106"/>
      <c r="T1" s="106"/>
      <c r="U1" s="106"/>
      <c r="W1" s="108"/>
      <c r="AL1" s="109"/>
      <c r="AM1" s="109"/>
      <c r="AN1" s="109"/>
      <c r="AO1" s="109"/>
      <c r="AP1" s="109"/>
      <c r="AQ1" s="109"/>
      <c r="AR1" s="110"/>
    </row>
    <row r="2" spans="1:46" ht="8.25" customHeight="1" x14ac:dyDescent="0.25">
      <c r="Q2" s="53"/>
      <c r="R2" s="53"/>
      <c r="S2" s="53"/>
      <c r="T2" s="53"/>
      <c r="U2" s="53"/>
      <c r="V2" s="54"/>
      <c r="W2" s="55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6"/>
      <c r="AM2" s="56"/>
      <c r="AN2" s="56"/>
      <c r="AO2" s="56"/>
      <c r="AP2" s="56"/>
      <c r="AQ2" s="56"/>
      <c r="AR2" s="57"/>
      <c r="AS2" s="54"/>
      <c r="AT2" s="53"/>
    </row>
    <row r="3" spans="1:46" ht="9" customHeight="1" x14ac:dyDescent="0.25">
      <c r="Q3" s="53"/>
      <c r="R3" s="58"/>
      <c r="S3" s="58"/>
      <c r="T3" s="58"/>
      <c r="U3" s="58"/>
      <c r="V3" s="59"/>
      <c r="W3" s="60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1"/>
      <c r="AM3" s="61"/>
      <c r="AN3" s="61"/>
      <c r="AO3" s="61"/>
      <c r="AP3" s="61"/>
      <c r="AQ3" s="61"/>
      <c r="AR3" s="62"/>
      <c r="AS3" s="59"/>
      <c r="AT3" s="53"/>
    </row>
    <row r="4" spans="1:46" ht="135" customHeight="1" x14ac:dyDescent="0.25">
      <c r="N4" t="s">
        <v>402</v>
      </c>
      <c r="O4" t="s">
        <v>77</v>
      </c>
      <c r="Q4" s="63"/>
      <c r="R4" s="64"/>
      <c r="S4" s="163" t="s">
        <v>65</v>
      </c>
      <c r="T4" s="163" t="s">
        <v>403</v>
      </c>
      <c r="U4" s="65"/>
      <c r="V4" s="66" t="s">
        <v>66</v>
      </c>
      <c r="W4" s="66" t="s">
        <v>78</v>
      </c>
      <c r="X4" s="66" t="s">
        <v>259</v>
      </c>
      <c r="Y4" s="66" t="s">
        <v>279</v>
      </c>
      <c r="Z4" s="66" t="s">
        <v>280</v>
      </c>
      <c r="AA4" s="66" t="s">
        <v>309</v>
      </c>
      <c r="AB4" s="66" t="s">
        <v>318</v>
      </c>
      <c r="AC4" s="66" t="s">
        <v>332</v>
      </c>
      <c r="AD4" s="66" t="s">
        <v>384</v>
      </c>
      <c r="AE4" s="66" t="s">
        <v>395</v>
      </c>
      <c r="AF4" s="66" t="s">
        <v>400</v>
      </c>
      <c r="AG4" s="66" t="s">
        <v>423</v>
      </c>
      <c r="AH4" s="66" t="s">
        <v>424</v>
      </c>
      <c r="AI4" s="66" t="s">
        <v>430</v>
      </c>
      <c r="AJ4" s="66" t="s">
        <v>439</v>
      </c>
      <c r="AK4" s="66"/>
      <c r="AL4" s="67" t="s">
        <v>88</v>
      </c>
      <c r="AM4" s="67" t="s">
        <v>89</v>
      </c>
      <c r="AN4" s="67" t="s">
        <v>90</v>
      </c>
      <c r="AO4" s="67" t="s">
        <v>91</v>
      </c>
      <c r="AP4" s="67" t="s">
        <v>92</v>
      </c>
      <c r="AQ4" s="67" t="s">
        <v>93</v>
      </c>
      <c r="AR4" s="67" t="s">
        <v>94</v>
      </c>
      <c r="AS4" s="68"/>
      <c r="AT4" s="63"/>
    </row>
    <row r="5" spans="1:46" x14ac:dyDescent="0.25">
      <c r="N5">
        <f t="array" aca="1" ref="N5" ca="1">SUM(LARGE(V5:AJ5,ROW(INDIRECT("1:8"))))</f>
        <v>79</v>
      </c>
      <c r="O5">
        <f>SUM(V5:AJ5)</f>
        <v>79</v>
      </c>
      <c r="Q5" s="70"/>
      <c r="R5" s="71"/>
      <c r="S5" s="172">
        <f ca="1">SUM(AL5:AP5)+AR5 + T5</f>
        <v>99</v>
      </c>
      <c r="T5" s="164">
        <f t="array" aca="1" ref="T5" ca="1">SUM(LARGE(V5:AJ5,ROW(INDIRECT("1:8"))))</f>
        <v>79</v>
      </c>
      <c r="U5" s="97" t="s">
        <v>28</v>
      </c>
      <c r="V5" s="111">
        <v>10</v>
      </c>
      <c r="W5" s="112">
        <v>10</v>
      </c>
      <c r="X5" s="112">
        <v>0</v>
      </c>
      <c r="Y5" s="112">
        <v>0</v>
      </c>
      <c r="Z5" s="112">
        <v>10</v>
      </c>
      <c r="AA5" s="112">
        <v>10</v>
      </c>
      <c r="AB5" s="112">
        <v>10</v>
      </c>
      <c r="AC5" s="112">
        <v>10</v>
      </c>
      <c r="AD5" s="112">
        <v>0</v>
      </c>
      <c r="AE5" s="112">
        <v>0</v>
      </c>
      <c r="AF5" s="112">
        <v>10</v>
      </c>
      <c r="AG5" s="112">
        <v>0</v>
      </c>
      <c r="AH5" s="112">
        <v>0</v>
      </c>
      <c r="AI5" s="112">
        <v>9</v>
      </c>
      <c r="AJ5" s="112">
        <v>0</v>
      </c>
      <c r="AK5" s="112"/>
      <c r="AL5" s="74"/>
      <c r="AM5" s="74"/>
      <c r="AN5" s="74">
        <v>5</v>
      </c>
      <c r="AO5" s="74">
        <v>5</v>
      </c>
      <c r="AP5" s="74">
        <v>5</v>
      </c>
      <c r="AQ5" s="169">
        <f>SUM(AL5:AP5)</f>
        <v>15</v>
      </c>
      <c r="AR5" s="74">
        <v>5</v>
      </c>
      <c r="AS5" s="59"/>
      <c r="AT5" s="70"/>
    </row>
    <row r="6" spans="1:46" x14ac:dyDescent="0.25">
      <c r="N6">
        <f t="array" aca="1" ref="N6" ca="1">SUM(LARGE(V6:AJ6,ROW(INDIRECT("1:8"))))</f>
        <v>74</v>
      </c>
      <c r="O6">
        <f t="shared" ref="O6:O15" si="0">SUM(V6:AJ6)</f>
        <v>107</v>
      </c>
      <c r="Q6" s="70"/>
      <c r="R6" s="71"/>
      <c r="S6" s="172">
        <f t="shared" ref="S6:S15" ca="1" si="1">SUM(AL6:AP6)+AR6 + T6</f>
        <v>89</v>
      </c>
      <c r="T6" s="164">
        <f t="array" aca="1" ref="T6" ca="1">SUM(LARGE(V6:AJ6,ROW(INDIRECT("1:8"))))</f>
        <v>74</v>
      </c>
      <c r="U6" s="96" t="s">
        <v>18</v>
      </c>
      <c r="V6" s="113">
        <v>9</v>
      </c>
      <c r="W6" s="77">
        <v>0</v>
      </c>
      <c r="X6" s="77">
        <v>10</v>
      </c>
      <c r="Y6" s="77">
        <v>9</v>
      </c>
      <c r="Z6" s="77">
        <v>0</v>
      </c>
      <c r="AA6" s="77">
        <v>8</v>
      </c>
      <c r="AB6" s="77">
        <v>9</v>
      </c>
      <c r="AC6" s="77">
        <v>9</v>
      </c>
      <c r="AD6" s="77">
        <v>8</v>
      </c>
      <c r="AE6" s="77">
        <v>10</v>
      </c>
      <c r="AF6" s="77">
        <v>9</v>
      </c>
      <c r="AG6" s="77">
        <v>9</v>
      </c>
      <c r="AH6" s="77">
        <v>0</v>
      </c>
      <c r="AI6" s="77">
        <v>8</v>
      </c>
      <c r="AJ6" s="77">
        <v>9</v>
      </c>
      <c r="AK6" s="77"/>
      <c r="AL6" s="78"/>
      <c r="AM6" s="78"/>
      <c r="AN6" s="78"/>
      <c r="AO6" s="78">
        <v>5</v>
      </c>
      <c r="AP6" s="78">
        <v>5</v>
      </c>
      <c r="AQ6" s="169">
        <f t="shared" ref="AQ6:AQ11" si="2">SUM(AL6:AP6)</f>
        <v>10</v>
      </c>
      <c r="AR6" s="78">
        <v>5</v>
      </c>
      <c r="AS6" s="59"/>
      <c r="AT6" s="70"/>
    </row>
    <row r="7" spans="1:46" x14ac:dyDescent="0.25">
      <c r="N7">
        <f t="array" aca="1" ref="N7" ca="1">SUM(LARGE(V7:AJ7,ROW(INDIRECT("1:8"))))</f>
        <v>61</v>
      </c>
      <c r="O7">
        <f t="shared" si="0"/>
        <v>61</v>
      </c>
      <c r="Q7" s="70"/>
      <c r="R7" s="71"/>
      <c r="S7" s="172">
        <f t="shared" ca="1" si="1"/>
        <v>76</v>
      </c>
      <c r="T7" s="164">
        <f t="array" aca="1" ref="T7" ca="1">SUM(LARGE(V7:AJ7,ROW(INDIRECT("1:8"))))</f>
        <v>61</v>
      </c>
      <c r="U7" s="95" t="s">
        <v>100</v>
      </c>
      <c r="V7" s="113">
        <v>0</v>
      </c>
      <c r="W7" s="77">
        <v>0</v>
      </c>
      <c r="X7" s="77">
        <v>9</v>
      </c>
      <c r="Y7" s="77">
        <v>8</v>
      </c>
      <c r="Z7" s="77">
        <v>0</v>
      </c>
      <c r="AA7" s="77">
        <v>9</v>
      </c>
      <c r="AB7" s="77">
        <v>8</v>
      </c>
      <c r="AC7" s="77">
        <v>0</v>
      </c>
      <c r="AD7" s="77">
        <v>9</v>
      </c>
      <c r="AE7" s="77">
        <v>0</v>
      </c>
      <c r="AF7" s="77">
        <v>8</v>
      </c>
      <c r="AG7" s="77">
        <v>0</v>
      </c>
      <c r="AH7" s="77">
        <v>10</v>
      </c>
      <c r="AI7" s="77">
        <v>0</v>
      </c>
      <c r="AJ7" s="77">
        <v>0</v>
      </c>
      <c r="AK7" s="77"/>
      <c r="AL7" s="78">
        <v>5</v>
      </c>
      <c r="AM7" s="78"/>
      <c r="AN7" s="78">
        <v>5</v>
      </c>
      <c r="AO7" s="78">
        <v>5</v>
      </c>
      <c r="AP7" s="78"/>
      <c r="AQ7" s="169">
        <f t="shared" si="2"/>
        <v>15</v>
      </c>
      <c r="AR7" s="78"/>
      <c r="AS7" s="59"/>
      <c r="AT7" s="70"/>
    </row>
    <row r="8" spans="1:46" x14ac:dyDescent="0.25">
      <c r="N8">
        <f t="array" aca="1" ref="N8" ca="1">SUM(LARGE(V8:AJ8,ROW(INDIRECT("1:8"))))</f>
        <v>57</v>
      </c>
      <c r="O8">
        <f t="shared" si="0"/>
        <v>57</v>
      </c>
      <c r="Q8" s="70"/>
      <c r="R8" s="71"/>
      <c r="S8" s="172">
        <f t="shared" ca="1" si="1"/>
        <v>62</v>
      </c>
      <c r="T8" s="164">
        <f t="array" aca="1" ref="T8" ca="1">SUM(LARGE(V8:AJ8,ROW(INDIRECT("1:8"))))</f>
        <v>57</v>
      </c>
      <c r="U8" s="76" t="s">
        <v>21</v>
      </c>
      <c r="V8" s="113">
        <v>0</v>
      </c>
      <c r="W8" s="77">
        <v>0</v>
      </c>
      <c r="X8" s="77">
        <v>7</v>
      </c>
      <c r="Y8" s="77">
        <v>0</v>
      </c>
      <c r="Z8" s="77">
        <v>0</v>
      </c>
      <c r="AA8" s="77">
        <v>0</v>
      </c>
      <c r="AB8" s="77">
        <v>7</v>
      </c>
      <c r="AC8" s="77">
        <v>7</v>
      </c>
      <c r="AD8" s="77">
        <v>7</v>
      </c>
      <c r="AE8" s="77">
        <v>0</v>
      </c>
      <c r="AF8" s="77">
        <v>6</v>
      </c>
      <c r="AG8" s="77">
        <v>8</v>
      </c>
      <c r="AH8" s="77">
        <v>0</v>
      </c>
      <c r="AI8" s="77">
        <v>7</v>
      </c>
      <c r="AJ8" s="77">
        <v>8</v>
      </c>
      <c r="AK8" s="77"/>
      <c r="AL8" s="78"/>
      <c r="AM8" s="78"/>
      <c r="AN8" s="78"/>
      <c r="AO8" s="78"/>
      <c r="AP8" s="78"/>
      <c r="AQ8" s="169"/>
      <c r="AR8" s="78">
        <v>5</v>
      </c>
      <c r="AS8" s="59"/>
      <c r="AT8" s="70"/>
    </row>
    <row r="9" spans="1:46" x14ac:dyDescent="0.25">
      <c r="N9">
        <f t="array" aca="1" ref="N9" ca="1">SUM(LARGE(V9:AJ9,ROW(INDIRECT("1:8"))))</f>
        <v>40</v>
      </c>
      <c r="O9">
        <f t="shared" si="0"/>
        <v>40</v>
      </c>
      <c r="Q9" s="70"/>
      <c r="R9" s="71"/>
      <c r="S9" s="172">
        <f t="shared" ca="1" si="1"/>
        <v>45</v>
      </c>
      <c r="T9" s="164">
        <f t="array" aca="1" ref="T9" ca="1">SUM(LARGE(V9:AJ9,ROW(INDIRECT("1:8"))))</f>
        <v>40</v>
      </c>
      <c r="U9" s="95" t="s">
        <v>36</v>
      </c>
      <c r="V9" s="113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10</v>
      </c>
      <c r="AE9" s="77">
        <v>0</v>
      </c>
      <c r="AF9" s="77">
        <v>0</v>
      </c>
      <c r="AG9" s="77">
        <v>10</v>
      </c>
      <c r="AH9" s="77">
        <v>0</v>
      </c>
      <c r="AI9" s="77">
        <v>10</v>
      </c>
      <c r="AJ9" s="77">
        <v>10</v>
      </c>
      <c r="AK9" s="77"/>
      <c r="AL9" s="78"/>
      <c r="AM9" s="78"/>
      <c r="AN9" s="78">
        <v>5</v>
      </c>
      <c r="AO9" s="78"/>
      <c r="AP9" s="78"/>
      <c r="AQ9" s="169">
        <f t="shared" si="2"/>
        <v>5</v>
      </c>
      <c r="AR9" s="78"/>
      <c r="AS9" s="59"/>
      <c r="AT9" s="70"/>
    </row>
    <row r="10" spans="1:46" x14ac:dyDescent="0.25">
      <c r="N10">
        <f t="array" aca="1" ref="N10" ca="1">SUM(LARGE(V10:AJ10,ROW(INDIRECT("1:8"))))</f>
        <v>29</v>
      </c>
      <c r="O10">
        <f t="shared" si="0"/>
        <v>29</v>
      </c>
      <c r="Q10" s="70"/>
      <c r="R10" s="71"/>
      <c r="S10" s="172">
        <f t="shared" ca="1" si="1"/>
        <v>29</v>
      </c>
      <c r="T10" s="164">
        <f t="array" aca="1" ref="T10" ca="1">SUM(LARGE(V10:AJ10,ROW(INDIRECT("1:8"))))</f>
        <v>29</v>
      </c>
      <c r="U10" s="95" t="s">
        <v>20</v>
      </c>
      <c r="V10" s="113">
        <v>0</v>
      </c>
      <c r="W10" s="77">
        <v>0</v>
      </c>
      <c r="X10" s="77">
        <v>8</v>
      </c>
      <c r="Y10" s="77">
        <v>0</v>
      </c>
      <c r="Z10" s="77">
        <v>0</v>
      </c>
      <c r="AA10" s="77">
        <v>0</v>
      </c>
      <c r="AB10" s="77">
        <v>0</v>
      </c>
      <c r="AC10" s="77">
        <v>8</v>
      </c>
      <c r="AD10" s="77">
        <v>6</v>
      </c>
      <c r="AE10" s="77">
        <v>0</v>
      </c>
      <c r="AF10" s="77">
        <v>7</v>
      </c>
      <c r="AG10" s="77">
        <v>0</v>
      </c>
      <c r="AH10" s="77">
        <v>0</v>
      </c>
      <c r="AI10" s="77">
        <v>0</v>
      </c>
      <c r="AJ10" s="77">
        <v>0</v>
      </c>
      <c r="AK10" s="77"/>
      <c r="AL10" s="78"/>
      <c r="AM10" s="78"/>
      <c r="AN10" s="78"/>
      <c r="AO10" s="78"/>
      <c r="AP10" s="78"/>
      <c r="AQ10" s="169"/>
      <c r="AR10" s="78"/>
      <c r="AS10" s="59"/>
      <c r="AT10" s="70"/>
    </row>
    <row r="11" spans="1:46" x14ac:dyDescent="0.25">
      <c r="N11">
        <f t="array" aca="1" ref="N11" ca="1">SUM(LARGE(V11:AJ11,ROW(INDIRECT("1:8"))))</f>
        <v>10</v>
      </c>
      <c r="O11">
        <f t="shared" si="0"/>
        <v>10</v>
      </c>
      <c r="Q11" s="70"/>
      <c r="R11" s="71"/>
      <c r="S11" s="172">
        <f t="shared" ca="1" si="1"/>
        <v>15</v>
      </c>
      <c r="T11" s="164">
        <f t="array" aca="1" ref="T11" ca="1">SUM(LARGE(V11:AJ11,ROW(INDIRECT("1:8"))))</f>
        <v>10</v>
      </c>
      <c r="U11" s="96" t="s">
        <v>99</v>
      </c>
      <c r="V11" s="113">
        <v>0</v>
      </c>
      <c r="W11" s="77">
        <v>0</v>
      </c>
      <c r="X11" s="77">
        <v>0</v>
      </c>
      <c r="Y11" s="77">
        <v>10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/>
      <c r="AL11" s="78"/>
      <c r="AM11" s="78"/>
      <c r="AN11" s="78">
        <v>5</v>
      </c>
      <c r="AO11" s="78"/>
      <c r="AP11" s="78"/>
      <c r="AQ11" s="169">
        <f t="shared" si="2"/>
        <v>5</v>
      </c>
      <c r="AR11" s="78"/>
      <c r="AS11" s="59"/>
      <c r="AT11" s="70"/>
    </row>
    <row r="12" spans="1:46" x14ac:dyDescent="0.25">
      <c r="N12">
        <f t="array" aca="1" ref="N12" ca="1">SUM(LARGE(V12:AJ12,ROW(INDIRECT("1:8"))))</f>
        <v>8</v>
      </c>
      <c r="O12">
        <f t="shared" si="0"/>
        <v>8</v>
      </c>
      <c r="Q12" s="70"/>
      <c r="R12" s="71"/>
      <c r="S12" s="172">
        <f t="shared" ca="1" si="1"/>
        <v>8</v>
      </c>
      <c r="T12" s="164">
        <f t="array" aca="1" ref="T12" ca="1">SUM(LARGE(V12:AJ12,ROW(INDIRECT("1:8"))))</f>
        <v>8</v>
      </c>
      <c r="U12" s="95" t="s">
        <v>25</v>
      </c>
      <c r="V12" s="113">
        <v>8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/>
      <c r="AL12" s="78"/>
      <c r="AM12" s="78"/>
      <c r="AN12" s="78"/>
      <c r="AO12" s="78"/>
      <c r="AP12" s="78"/>
      <c r="AQ12" s="169"/>
      <c r="AR12" s="78"/>
      <c r="AS12" s="59"/>
      <c r="AT12" s="70"/>
    </row>
    <row r="13" spans="1:46" x14ac:dyDescent="0.25">
      <c r="N13">
        <f t="array" aca="1" ref="N13" ca="1">SUM(LARGE(V13:AJ13,ROW(INDIRECT("1:8"))))</f>
        <v>0</v>
      </c>
      <c r="O13">
        <f t="shared" si="0"/>
        <v>0</v>
      </c>
      <c r="Q13" s="70"/>
      <c r="R13" s="71"/>
      <c r="S13" s="172">
        <f t="shared" ca="1" si="1"/>
        <v>0</v>
      </c>
      <c r="T13" s="164">
        <f t="array" aca="1" ref="T13" ca="1">SUM(LARGE(V13:AJ13,ROW(INDIRECT("1:8"))))</f>
        <v>0</v>
      </c>
      <c r="U13" s="91" t="s">
        <v>11</v>
      </c>
      <c r="V13" s="113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/>
      <c r="AL13" s="78"/>
      <c r="AM13" s="78"/>
      <c r="AN13" s="78"/>
      <c r="AO13" s="78"/>
      <c r="AP13" s="78"/>
      <c r="AQ13" s="169"/>
      <c r="AR13" s="78"/>
      <c r="AS13" s="59"/>
      <c r="AT13" s="70"/>
    </row>
    <row r="14" spans="1:46" x14ac:dyDescent="0.25">
      <c r="N14">
        <f t="array" aca="1" ref="N14" ca="1">SUM(LARGE(V14:AJ14,ROW(INDIRECT("1:8"))))</f>
        <v>0</v>
      </c>
      <c r="O14">
        <f t="shared" si="0"/>
        <v>0</v>
      </c>
      <c r="Q14" s="70"/>
      <c r="R14" s="71"/>
      <c r="S14" s="172">
        <f t="shared" ca="1" si="1"/>
        <v>0</v>
      </c>
      <c r="T14" s="164">
        <f t="array" aca="1" ref="T14" ca="1">SUM(LARGE(V14:AJ14,ROW(INDIRECT("1:8"))))</f>
        <v>0</v>
      </c>
      <c r="U14" s="76" t="s">
        <v>14</v>
      </c>
      <c r="V14" s="113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/>
      <c r="AL14" s="78"/>
      <c r="AM14" s="78"/>
      <c r="AN14" s="78"/>
      <c r="AO14" s="78"/>
      <c r="AP14" s="78"/>
      <c r="AQ14" s="169"/>
      <c r="AR14" s="78"/>
      <c r="AS14" s="59"/>
      <c r="AT14" s="70"/>
    </row>
    <row r="15" spans="1:46" x14ac:dyDescent="0.25">
      <c r="N15">
        <f t="array" aca="1" ref="N15" ca="1">SUM(LARGE(V15:AJ15,ROW(INDIRECT("1:8"))))</f>
        <v>0</v>
      </c>
      <c r="O15">
        <f t="shared" si="0"/>
        <v>0</v>
      </c>
      <c r="Q15" s="70"/>
      <c r="R15" s="71"/>
      <c r="S15" s="172">
        <f t="shared" ca="1" si="1"/>
        <v>0</v>
      </c>
      <c r="T15" s="164">
        <f t="array" aca="1" ref="T15" ca="1">SUM(LARGE(V15:AJ15,ROW(INDIRECT("1:8"))))</f>
        <v>0</v>
      </c>
      <c r="U15" s="76" t="s">
        <v>70</v>
      </c>
      <c r="V15" s="113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/>
      <c r="AL15" s="78"/>
      <c r="AM15" s="78"/>
      <c r="AN15" s="78"/>
      <c r="AO15" s="78"/>
      <c r="AP15" s="78"/>
      <c r="AQ15" s="169"/>
      <c r="AR15" s="78"/>
      <c r="AS15" s="59"/>
      <c r="AT15" s="70"/>
    </row>
    <row r="16" spans="1:46" x14ac:dyDescent="0.25">
      <c r="Q16" s="70"/>
      <c r="R16" s="71"/>
      <c r="S16" s="75"/>
      <c r="T16" s="75"/>
      <c r="U16" s="76"/>
      <c r="V16" s="113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8"/>
      <c r="AM16" s="78"/>
      <c r="AN16" s="78"/>
      <c r="AO16" s="78"/>
      <c r="AP16" s="78"/>
      <c r="AQ16" s="78"/>
      <c r="AR16" s="78"/>
      <c r="AS16" s="59"/>
      <c r="AT16" s="70"/>
    </row>
    <row r="17" spans="2:46" ht="7.2" customHeight="1" x14ac:dyDescent="0.25">
      <c r="Q17" s="53"/>
      <c r="R17" s="58"/>
      <c r="S17" s="58"/>
      <c r="T17" s="58"/>
      <c r="U17" s="58"/>
      <c r="V17" s="59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1"/>
      <c r="AM17" s="61"/>
      <c r="AN17" s="61"/>
      <c r="AO17" s="61"/>
      <c r="AP17" s="61"/>
      <c r="AQ17" s="61"/>
      <c r="AR17" s="62"/>
      <c r="AS17" s="59"/>
      <c r="AT17" s="53"/>
    </row>
    <row r="18" spans="2:46" ht="8.25" customHeight="1" x14ac:dyDescent="0.25">
      <c r="Q18" s="53"/>
      <c r="R18" s="53"/>
      <c r="S18" s="53"/>
      <c r="T18" s="53"/>
      <c r="U18" s="53"/>
      <c r="V18" s="54"/>
      <c r="W18" s="55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6"/>
      <c r="AM18" s="56"/>
      <c r="AN18" s="56"/>
      <c r="AO18" s="56"/>
      <c r="AP18" s="56"/>
      <c r="AQ18" s="56"/>
      <c r="AR18" s="57"/>
      <c r="AS18" s="54"/>
      <c r="AT18" s="53"/>
    </row>
    <row r="21" spans="2:46" ht="15.45" customHeight="1" x14ac:dyDescent="0.25">
      <c r="F21" s="51"/>
      <c r="H21" s="52"/>
      <c r="I21" s="52"/>
      <c r="J21" s="52"/>
      <c r="K21" s="52"/>
    </row>
    <row r="22" spans="2:46" ht="8.25" customHeight="1" x14ac:dyDescent="0.25">
      <c r="B22" s="54"/>
      <c r="C22" s="54"/>
      <c r="D22" s="54"/>
      <c r="E22" s="54"/>
      <c r="F22" s="54"/>
      <c r="G22" s="56"/>
      <c r="H22" s="54"/>
      <c r="I22" s="53"/>
      <c r="J22" s="53"/>
      <c r="K22" s="53"/>
      <c r="L22" s="53"/>
    </row>
    <row r="23" spans="2:46" ht="8.25" customHeight="1" x14ac:dyDescent="0.25">
      <c r="B23" s="54"/>
      <c r="C23" s="59"/>
      <c r="D23" s="59"/>
      <c r="E23" s="59"/>
      <c r="F23" s="59"/>
      <c r="G23" s="61"/>
      <c r="H23" s="59"/>
      <c r="I23" s="58"/>
      <c r="J23" s="58"/>
      <c r="K23" s="58"/>
      <c r="L23" s="53"/>
    </row>
    <row r="24" spans="2:46" ht="20.399999999999999" x14ac:dyDescent="0.25">
      <c r="B24" s="82"/>
      <c r="C24" s="83"/>
      <c r="D24" s="84" t="s">
        <v>60</v>
      </c>
      <c r="E24" s="84" t="s">
        <v>2</v>
      </c>
      <c r="F24" s="84" t="s">
        <v>61</v>
      </c>
      <c r="G24" s="84" t="s">
        <v>62</v>
      </c>
      <c r="H24" s="84" t="s">
        <v>63</v>
      </c>
      <c r="I24" s="84" t="s">
        <v>64</v>
      </c>
      <c r="J24" s="85" t="s">
        <v>65</v>
      </c>
      <c r="K24" s="86"/>
      <c r="L24" s="87"/>
    </row>
    <row r="25" spans="2:46" ht="12.9" customHeight="1" x14ac:dyDescent="0.25">
      <c r="B25" s="88"/>
      <c r="C25" s="89"/>
      <c r="D25" s="90">
        <v>1</v>
      </c>
      <c r="E25" s="97" t="s">
        <v>28</v>
      </c>
      <c r="F25" s="112">
        <f>O5</f>
        <v>79</v>
      </c>
      <c r="G25" s="112">
        <f>AQ5+AR5</f>
        <v>20</v>
      </c>
      <c r="H25" s="112">
        <f>COUNTIF(V5:AJ5,"&lt;&gt;0")</f>
        <v>8</v>
      </c>
      <c r="I25" s="159">
        <f ca="1">T5</f>
        <v>79</v>
      </c>
      <c r="J25" s="170">
        <f ca="1">S5</f>
        <v>99</v>
      </c>
      <c r="K25" s="92"/>
      <c r="L25" s="93"/>
    </row>
    <row r="26" spans="2:46" ht="12.9" customHeight="1" x14ac:dyDescent="0.25">
      <c r="B26" s="88"/>
      <c r="C26" s="89"/>
      <c r="D26" s="94">
        <v>2</v>
      </c>
      <c r="E26" s="96" t="s">
        <v>18</v>
      </c>
      <c r="F26" s="112">
        <f t="shared" ref="F26:F32" si="3">O6</f>
        <v>107</v>
      </c>
      <c r="G26" s="112">
        <f t="shared" ref="G26:G32" si="4">AQ6+AR6</f>
        <v>15</v>
      </c>
      <c r="H26" s="112">
        <f t="shared" ref="H26:H32" si="5">COUNTIF(V6:AJ6,"&lt;&gt;0")</f>
        <v>12</v>
      </c>
      <c r="I26" s="159">
        <f t="shared" ref="I26:I32" ca="1" si="6">T6</f>
        <v>74</v>
      </c>
      <c r="J26" s="170">
        <f t="shared" ref="J26:J32" ca="1" si="7">S6</f>
        <v>89</v>
      </c>
      <c r="K26" s="92"/>
      <c r="L26" s="93"/>
    </row>
    <row r="27" spans="2:46" ht="12.9" customHeight="1" x14ac:dyDescent="0.25">
      <c r="B27" s="88"/>
      <c r="C27" s="89"/>
      <c r="D27" s="94">
        <v>3</v>
      </c>
      <c r="E27" s="95" t="s">
        <v>100</v>
      </c>
      <c r="F27" s="112">
        <f t="shared" si="3"/>
        <v>61</v>
      </c>
      <c r="G27" s="112">
        <f t="shared" si="4"/>
        <v>15</v>
      </c>
      <c r="H27" s="112">
        <f t="shared" si="5"/>
        <v>7</v>
      </c>
      <c r="I27" s="159">
        <f t="shared" ca="1" si="6"/>
        <v>61</v>
      </c>
      <c r="J27" s="170">
        <f t="shared" ca="1" si="7"/>
        <v>76</v>
      </c>
      <c r="K27" s="92"/>
      <c r="L27" s="93"/>
    </row>
    <row r="28" spans="2:46" ht="12.9" customHeight="1" x14ac:dyDescent="0.25">
      <c r="B28" s="88"/>
      <c r="C28" s="89"/>
      <c r="D28" s="94">
        <v>4</v>
      </c>
      <c r="E28" s="76" t="s">
        <v>21</v>
      </c>
      <c r="F28" s="112">
        <f t="shared" si="3"/>
        <v>57</v>
      </c>
      <c r="G28" s="112">
        <f t="shared" si="4"/>
        <v>5</v>
      </c>
      <c r="H28" s="112">
        <f t="shared" si="5"/>
        <v>8</v>
      </c>
      <c r="I28" s="159">
        <f t="shared" ca="1" si="6"/>
        <v>57</v>
      </c>
      <c r="J28" s="170">
        <f t="shared" ca="1" si="7"/>
        <v>62</v>
      </c>
      <c r="K28" s="92"/>
      <c r="L28" s="93"/>
    </row>
    <row r="29" spans="2:46" ht="12.9" customHeight="1" x14ac:dyDescent="0.25">
      <c r="B29" s="88"/>
      <c r="C29" s="89"/>
      <c r="D29" s="94">
        <v>5</v>
      </c>
      <c r="E29" s="95" t="s">
        <v>36</v>
      </c>
      <c r="F29" s="112">
        <f t="shared" si="3"/>
        <v>40</v>
      </c>
      <c r="G29" s="112">
        <f t="shared" si="4"/>
        <v>5</v>
      </c>
      <c r="H29" s="112">
        <f t="shared" si="5"/>
        <v>4</v>
      </c>
      <c r="I29" s="159">
        <f t="shared" ca="1" si="6"/>
        <v>40</v>
      </c>
      <c r="J29" s="170">
        <f t="shared" ca="1" si="7"/>
        <v>45</v>
      </c>
      <c r="K29" s="92"/>
      <c r="L29" s="93"/>
    </row>
    <row r="30" spans="2:46" ht="12.9" customHeight="1" x14ac:dyDescent="0.25">
      <c r="B30" s="88"/>
      <c r="C30" s="89"/>
      <c r="D30" s="94">
        <v>6</v>
      </c>
      <c r="E30" s="95" t="s">
        <v>20</v>
      </c>
      <c r="F30" s="112">
        <f t="shared" si="3"/>
        <v>29</v>
      </c>
      <c r="G30" s="112">
        <f t="shared" si="4"/>
        <v>0</v>
      </c>
      <c r="H30" s="112">
        <f t="shared" si="5"/>
        <v>4</v>
      </c>
      <c r="I30" s="159">
        <f t="shared" ca="1" si="6"/>
        <v>29</v>
      </c>
      <c r="J30" s="170">
        <f t="shared" ca="1" si="7"/>
        <v>29</v>
      </c>
      <c r="K30" s="92"/>
      <c r="L30" s="93"/>
    </row>
    <row r="31" spans="2:46" ht="12.9" customHeight="1" x14ac:dyDescent="0.25">
      <c r="B31" s="88"/>
      <c r="C31" s="89"/>
      <c r="D31" s="94">
        <v>7</v>
      </c>
      <c r="E31" s="96" t="s">
        <v>99</v>
      </c>
      <c r="F31" s="112">
        <f t="shared" si="3"/>
        <v>10</v>
      </c>
      <c r="G31" s="112">
        <f t="shared" si="4"/>
        <v>5</v>
      </c>
      <c r="H31" s="112">
        <f t="shared" si="5"/>
        <v>1</v>
      </c>
      <c r="I31" s="159">
        <f t="shared" ca="1" si="6"/>
        <v>10</v>
      </c>
      <c r="J31" s="170">
        <f t="shared" ca="1" si="7"/>
        <v>15</v>
      </c>
      <c r="K31" s="92"/>
      <c r="L31" s="93"/>
    </row>
    <row r="32" spans="2:46" ht="12.9" customHeight="1" x14ac:dyDescent="0.25">
      <c r="B32" s="88"/>
      <c r="C32" s="89"/>
      <c r="D32" s="94">
        <v>8</v>
      </c>
      <c r="E32" s="95" t="s">
        <v>25</v>
      </c>
      <c r="F32" s="112">
        <f t="shared" si="3"/>
        <v>8</v>
      </c>
      <c r="G32" s="112">
        <f t="shared" si="4"/>
        <v>0</v>
      </c>
      <c r="H32" s="112">
        <f t="shared" si="5"/>
        <v>1</v>
      </c>
      <c r="I32" s="159">
        <f t="shared" ca="1" si="6"/>
        <v>8</v>
      </c>
      <c r="J32" s="170">
        <f t="shared" ca="1" si="7"/>
        <v>8</v>
      </c>
      <c r="K32" s="92"/>
      <c r="L32" s="93"/>
    </row>
    <row r="33" spans="2:12" ht="12.9" customHeight="1" x14ac:dyDescent="0.25">
      <c r="B33" s="88"/>
      <c r="C33" s="89"/>
      <c r="D33" s="94">
        <v>9</v>
      </c>
      <c r="E33" s="91" t="s">
        <v>11</v>
      </c>
      <c r="F33" s="112"/>
      <c r="G33" s="77"/>
      <c r="H33" s="77"/>
      <c r="I33" s="159"/>
      <c r="J33" s="160"/>
      <c r="K33" s="92"/>
      <c r="L33" s="93"/>
    </row>
    <row r="34" spans="2:12" ht="12.9" customHeight="1" x14ac:dyDescent="0.25">
      <c r="B34" s="88"/>
      <c r="C34" s="89"/>
      <c r="D34" s="94">
        <v>9</v>
      </c>
      <c r="E34" s="76" t="s">
        <v>14</v>
      </c>
      <c r="F34" s="112"/>
      <c r="G34" s="77"/>
      <c r="H34" s="77"/>
      <c r="I34" s="159"/>
      <c r="J34" s="160"/>
      <c r="K34" s="92"/>
      <c r="L34" s="93"/>
    </row>
    <row r="35" spans="2:12" ht="12.9" customHeight="1" x14ac:dyDescent="0.25">
      <c r="B35" s="88"/>
      <c r="C35" s="89"/>
      <c r="D35" s="94">
        <v>9</v>
      </c>
      <c r="E35" s="76" t="s">
        <v>70</v>
      </c>
      <c r="F35" s="112"/>
      <c r="G35" s="77"/>
      <c r="H35" s="77"/>
      <c r="I35" s="159"/>
      <c r="J35" s="160"/>
      <c r="K35" s="92"/>
      <c r="L35" s="93"/>
    </row>
    <row r="36" spans="2:12" ht="6.75" customHeight="1" x14ac:dyDescent="0.25">
      <c r="B36" s="54"/>
      <c r="C36" s="59"/>
      <c r="D36" s="59"/>
      <c r="E36" s="59"/>
      <c r="F36" s="59"/>
      <c r="G36" s="61"/>
      <c r="H36" s="59"/>
      <c r="I36" s="58"/>
      <c r="J36" s="58"/>
      <c r="K36" s="58"/>
      <c r="L36" s="53"/>
    </row>
    <row r="37" spans="2:12" ht="7.2" customHeight="1" x14ac:dyDescent="0.25">
      <c r="B37" s="54"/>
      <c r="C37" s="54"/>
      <c r="D37" s="54"/>
      <c r="E37" s="54"/>
      <c r="F37" s="54"/>
      <c r="G37" s="56"/>
      <c r="H37" s="54"/>
      <c r="I37" s="53"/>
      <c r="J37" s="53"/>
      <c r="K37" s="53"/>
      <c r="L37" s="53"/>
    </row>
  </sheetData>
  <sortState ref="D25:J35">
    <sortCondition ref="D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B1AD-1FA6-416E-9F7D-83CB9F0EE2EA}">
  <dimension ref="B1:AT55"/>
  <sheetViews>
    <sheetView showGridLines="0" topLeftCell="A13" zoomScaleNormal="100" workbookViewId="0">
      <selection activeCell="D50" sqref="D50"/>
    </sheetView>
  </sheetViews>
  <sheetFormatPr defaultRowHeight="13.2" x14ac:dyDescent="0.25"/>
  <cols>
    <col min="1" max="1" width="2.21875" customWidth="1"/>
    <col min="2" max="3" width="1.5546875" customWidth="1"/>
    <col min="4" max="4" width="8.77734375" customWidth="1"/>
    <col min="5" max="5" width="18.21875" customWidth="1"/>
    <col min="6" max="6" width="20.21875" customWidth="1"/>
    <col min="11" max="12" width="1.5546875" customWidth="1"/>
    <col min="17" max="18" width="1.5546875" customWidth="1"/>
    <col min="21" max="21" width="21.88671875" customWidth="1"/>
    <col min="22" max="44" width="3.109375" customWidth="1"/>
    <col min="45" max="46" width="1.5546875" customWidth="1"/>
  </cols>
  <sheetData>
    <row r="1" spans="15:46" ht="12.9" customHeight="1" x14ac:dyDescent="0.25"/>
    <row r="2" spans="15:46" ht="8.25" customHeight="1" x14ac:dyDescent="0.25">
      <c r="Q2" s="53"/>
      <c r="R2" s="53"/>
      <c r="S2" s="53"/>
      <c r="T2" s="53"/>
      <c r="U2" s="53"/>
      <c r="V2" s="54"/>
      <c r="W2" s="55"/>
      <c r="X2" s="54"/>
      <c r="Y2" s="54"/>
      <c r="Z2" s="54"/>
      <c r="AA2" s="54"/>
      <c r="AB2" s="54"/>
      <c r="AC2" s="54"/>
      <c r="AD2" s="56"/>
      <c r="AE2" s="56"/>
      <c r="AF2" s="56"/>
      <c r="AG2" s="56"/>
      <c r="AH2" s="56"/>
      <c r="AI2" s="56"/>
      <c r="AJ2" s="56"/>
      <c r="AK2" s="54"/>
      <c r="AL2" s="56"/>
      <c r="AM2" s="56"/>
      <c r="AN2" s="56"/>
      <c r="AO2" s="56"/>
      <c r="AP2" s="56"/>
      <c r="AQ2" s="56"/>
      <c r="AR2" s="57"/>
      <c r="AS2" s="54"/>
      <c r="AT2" s="54"/>
    </row>
    <row r="3" spans="15:46" ht="8.25" customHeight="1" x14ac:dyDescent="0.25">
      <c r="Q3" s="53"/>
      <c r="R3" s="58"/>
      <c r="S3" s="58"/>
      <c r="T3" s="58"/>
      <c r="U3" s="58"/>
      <c r="V3" s="59"/>
      <c r="W3" s="60"/>
      <c r="X3" s="59"/>
      <c r="Y3" s="59"/>
      <c r="Z3" s="59"/>
      <c r="AA3" s="59"/>
      <c r="AB3" s="59"/>
      <c r="AC3" s="59"/>
      <c r="AD3" s="61"/>
      <c r="AE3" s="61"/>
      <c r="AF3" s="61"/>
      <c r="AG3" s="61"/>
      <c r="AH3" s="61"/>
      <c r="AI3" s="61"/>
      <c r="AJ3" s="61"/>
      <c r="AK3" s="59"/>
      <c r="AL3" s="61"/>
      <c r="AM3" s="61"/>
      <c r="AN3" s="61"/>
      <c r="AO3" s="61"/>
      <c r="AP3" s="61"/>
      <c r="AQ3" s="61"/>
      <c r="AR3" s="62"/>
      <c r="AS3" s="59"/>
      <c r="AT3" s="54"/>
    </row>
    <row r="4" spans="15:46" ht="139.5" customHeight="1" x14ac:dyDescent="0.25">
      <c r="O4" t="s">
        <v>77</v>
      </c>
      <c r="Q4" s="63"/>
      <c r="R4" s="64"/>
      <c r="S4" s="163" t="s">
        <v>65</v>
      </c>
      <c r="T4" s="163" t="s">
        <v>403</v>
      </c>
      <c r="U4" s="65"/>
      <c r="V4" s="66" t="s">
        <v>95</v>
      </c>
      <c r="W4" s="66" t="s">
        <v>96</v>
      </c>
      <c r="X4" s="66" t="s">
        <v>259</v>
      </c>
      <c r="Y4" s="66" t="s">
        <v>279</v>
      </c>
      <c r="Z4" s="66" t="s">
        <v>280</v>
      </c>
      <c r="AA4" s="66" t="s">
        <v>309</v>
      </c>
      <c r="AB4" s="66" t="s">
        <v>318</v>
      </c>
      <c r="AC4" s="66" t="s">
        <v>332</v>
      </c>
      <c r="AD4" s="66" t="s">
        <v>384</v>
      </c>
      <c r="AE4" s="66" t="s">
        <v>395</v>
      </c>
      <c r="AF4" s="66" t="s">
        <v>400</v>
      </c>
      <c r="AG4" s="66" t="s">
        <v>423</v>
      </c>
      <c r="AH4" s="66" t="s">
        <v>424</v>
      </c>
      <c r="AI4" s="66" t="s">
        <v>430</v>
      </c>
      <c r="AJ4" s="66" t="s">
        <v>439</v>
      </c>
      <c r="AK4" s="66"/>
      <c r="AL4" s="67" t="s">
        <v>53</v>
      </c>
      <c r="AM4" s="67" t="s">
        <v>54</v>
      </c>
      <c r="AN4" s="67" t="s">
        <v>55</v>
      </c>
      <c r="AO4" s="67" t="s">
        <v>56</v>
      </c>
      <c r="AP4" s="67" t="s">
        <v>57</v>
      </c>
      <c r="AQ4" s="67" t="s">
        <v>58</v>
      </c>
      <c r="AR4" s="67" t="s">
        <v>59</v>
      </c>
      <c r="AS4" s="68"/>
      <c r="AT4" s="69"/>
    </row>
    <row r="5" spans="15:46" ht="12.9" customHeight="1" x14ac:dyDescent="0.25">
      <c r="O5">
        <f>SUM(V5:AJ5)</f>
        <v>68</v>
      </c>
      <c r="Q5" s="70"/>
      <c r="R5" s="71"/>
      <c r="S5" s="171">
        <f ca="1">T5+AQ5+AR5</f>
        <v>78</v>
      </c>
      <c r="T5" s="158">
        <f t="array" aca="1" ref="T5" ca="1">SUM(LARGE(V5:AJ5,ROW(INDIRECT("1:8"))))</f>
        <v>68</v>
      </c>
      <c r="U5" s="79" t="s">
        <v>104</v>
      </c>
      <c r="V5" s="75">
        <v>0</v>
      </c>
      <c r="W5" s="75">
        <v>0</v>
      </c>
      <c r="X5" s="75">
        <v>8</v>
      </c>
      <c r="Y5" s="75">
        <v>0</v>
      </c>
      <c r="Z5" s="75">
        <v>0</v>
      </c>
      <c r="AA5" s="75">
        <v>10</v>
      </c>
      <c r="AB5" s="75">
        <v>9</v>
      </c>
      <c r="AC5" s="75">
        <v>10</v>
      </c>
      <c r="AD5" s="75">
        <v>8</v>
      </c>
      <c r="AE5" s="75">
        <v>0</v>
      </c>
      <c r="AF5" s="75">
        <v>6</v>
      </c>
      <c r="AG5" s="75">
        <v>0</v>
      </c>
      <c r="AH5" s="75">
        <v>9</v>
      </c>
      <c r="AI5" s="75">
        <v>0</v>
      </c>
      <c r="AJ5" s="75">
        <v>8</v>
      </c>
      <c r="AK5" s="75"/>
      <c r="AL5" s="78"/>
      <c r="AM5" s="78"/>
      <c r="AN5" s="78">
        <v>5</v>
      </c>
      <c r="AO5" s="78"/>
      <c r="AP5" s="78"/>
      <c r="AQ5" s="168">
        <v>5</v>
      </c>
      <c r="AR5" s="78">
        <v>5</v>
      </c>
      <c r="AS5" s="59"/>
      <c r="AT5" s="54"/>
    </row>
    <row r="6" spans="15:46" ht="12.9" customHeight="1" x14ac:dyDescent="0.25">
      <c r="O6">
        <f t="shared" ref="O6:O23" si="0">SUM(V6:AJ6)</f>
        <v>64</v>
      </c>
      <c r="Q6" s="70"/>
      <c r="R6" s="71"/>
      <c r="S6" s="171">
        <f t="shared" ref="S6:S23" ca="1" si="1">T6+AQ6+AR6</f>
        <v>74</v>
      </c>
      <c r="T6" s="158">
        <f t="array" aca="1" ref="T6" ca="1">SUM(LARGE(V6:AJ6,ROW(INDIRECT("1:8"))))</f>
        <v>64</v>
      </c>
      <c r="U6" s="79" t="s">
        <v>250</v>
      </c>
      <c r="V6" s="75">
        <v>9</v>
      </c>
      <c r="W6" s="75">
        <v>0</v>
      </c>
      <c r="X6" s="75">
        <v>10</v>
      </c>
      <c r="Y6" s="75">
        <v>0</v>
      </c>
      <c r="Z6" s="75">
        <v>10</v>
      </c>
      <c r="AA6" s="75">
        <v>0</v>
      </c>
      <c r="AB6" s="75">
        <v>7</v>
      </c>
      <c r="AC6" s="75">
        <v>0</v>
      </c>
      <c r="AD6" s="75">
        <v>6</v>
      </c>
      <c r="AE6" s="75">
        <v>9</v>
      </c>
      <c r="AF6" s="75">
        <v>7</v>
      </c>
      <c r="AG6" s="75">
        <v>0</v>
      </c>
      <c r="AH6" s="75">
        <v>0</v>
      </c>
      <c r="AI6" s="75">
        <v>0</v>
      </c>
      <c r="AJ6" s="75">
        <v>6</v>
      </c>
      <c r="AK6" s="75"/>
      <c r="AL6" s="78"/>
      <c r="AM6" s="78"/>
      <c r="AN6" s="78">
        <v>5</v>
      </c>
      <c r="AO6" s="78"/>
      <c r="AP6" s="78"/>
      <c r="AQ6" s="168">
        <v>5</v>
      </c>
      <c r="AR6" s="78">
        <v>5</v>
      </c>
      <c r="AS6" s="59"/>
      <c r="AT6" s="54"/>
    </row>
    <row r="7" spans="15:46" ht="12.9" customHeight="1" x14ac:dyDescent="0.25">
      <c r="O7">
        <f t="shared" si="0"/>
        <v>68</v>
      </c>
      <c r="Q7" s="70"/>
      <c r="R7" s="71"/>
      <c r="S7" s="171">
        <f t="shared" ca="1" si="1"/>
        <v>73</v>
      </c>
      <c r="T7" s="158">
        <f t="array" aca="1" ref="T7" ca="1">SUM(LARGE(V7:AJ7,ROW(INDIRECT("1:8"))))</f>
        <v>68</v>
      </c>
      <c r="U7" s="76" t="s">
        <v>312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10</v>
      </c>
      <c r="AC7" s="75">
        <v>0</v>
      </c>
      <c r="AD7" s="75">
        <v>9</v>
      </c>
      <c r="AE7" s="75">
        <v>10</v>
      </c>
      <c r="AF7" s="75">
        <v>10</v>
      </c>
      <c r="AG7" s="75">
        <v>0</v>
      </c>
      <c r="AH7" s="75">
        <v>10</v>
      </c>
      <c r="AI7" s="75">
        <v>9</v>
      </c>
      <c r="AJ7" s="75">
        <v>10</v>
      </c>
      <c r="AK7" s="75"/>
      <c r="AL7" s="78"/>
      <c r="AM7" s="78"/>
      <c r="AN7" s="78">
        <v>5</v>
      </c>
      <c r="AO7" s="78"/>
      <c r="AP7" s="78"/>
      <c r="AQ7" s="168">
        <v>5</v>
      </c>
      <c r="AR7" s="78"/>
      <c r="AS7" s="59"/>
      <c r="AT7" s="54"/>
    </row>
    <row r="8" spans="15:46" ht="12.9" customHeight="1" x14ac:dyDescent="0.25">
      <c r="O8">
        <f t="shared" si="0"/>
        <v>50</v>
      </c>
      <c r="Q8" s="70"/>
      <c r="R8" s="71"/>
      <c r="S8" s="171">
        <f t="shared" ca="1" si="1"/>
        <v>60</v>
      </c>
      <c r="T8" s="158">
        <f t="array" aca="1" ref="T8" ca="1">SUM(LARGE(V8:AJ8,ROW(INDIRECT("1:8"))))</f>
        <v>50</v>
      </c>
      <c r="U8" s="76" t="s">
        <v>272</v>
      </c>
      <c r="V8" s="75">
        <v>0</v>
      </c>
      <c r="W8" s="75">
        <v>0</v>
      </c>
      <c r="X8" s="75">
        <v>9</v>
      </c>
      <c r="Y8" s="75">
        <v>10</v>
      </c>
      <c r="Z8" s="75">
        <v>0</v>
      </c>
      <c r="AA8" s="75">
        <v>9</v>
      </c>
      <c r="AB8" s="75">
        <v>8</v>
      </c>
      <c r="AC8" s="75">
        <v>0</v>
      </c>
      <c r="AD8" s="75">
        <v>7</v>
      </c>
      <c r="AE8" s="75">
        <v>0</v>
      </c>
      <c r="AF8" s="75">
        <v>0</v>
      </c>
      <c r="AG8" s="75">
        <v>7</v>
      </c>
      <c r="AH8" s="75">
        <v>0</v>
      </c>
      <c r="AI8" s="75">
        <v>0</v>
      </c>
      <c r="AJ8" s="75">
        <v>0</v>
      </c>
      <c r="AK8" s="75"/>
      <c r="AL8" s="78"/>
      <c r="AM8" s="78"/>
      <c r="AN8" s="78">
        <v>5</v>
      </c>
      <c r="AO8" s="78"/>
      <c r="AP8" s="78">
        <v>5</v>
      </c>
      <c r="AQ8" s="168">
        <v>10</v>
      </c>
      <c r="AR8" s="78"/>
      <c r="AS8" s="59"/>
      <c r="AT8" s="54"/>
    </row>
    <row r="9" spans="15:46" ht="12.9" customHeight="1" x14ac:dyDescent="0.25">
      <c r="O9">
        <f t="shared" si="0"/>
        <v>43</v>
      </c>
      <c r="Q9" s="70"/>
      <c r="R9" s="71"/>
      <c r="S9" s="171">
        <f t="shared" ca="1" si="1"/>
        <v>43</v>
      </c>
      <c r="T9" s="158">
        <f t="array" aca="1" ref="T9" ca="1">SUM(LARGE(V9:AJ9,ROW(INDIRECT("1:8"))))</f>
        <v>43</v>
      </c>
      <c r="U9" s="76" t="s">
        <v>281</v>
      </c>
      <c r="V9" s="75">
        <v>0</v>
      </c>
      <c r="W9" s="75">
        <v>0</v>
      </c>
      <c r="X9" s="75">
        <v>7</v>
      </c>
      <c r="Y9" s="75">
        <v>9</v>
      </c>
      <c r="Z9" s="75">
        <v>0</v>
      </c>
      <c r="AA9" s="75">
        <v>0</v>
      </c>
      <c r="AB9" s="75">
        <v>6</v>
      </c>
      <c r="AC9" s="75">
        <v>0</v>
      </c>
      <c r="AD9" s="75">
        <v>0</v>
      </c>
      <c r="AE9" s="75">
        <v>0</v>
      </c>
      <c r="AF9" s="75">
        <v>8</v>
      </c>
      <c r="AG9" s="75">
        <v>8</v>
      </c>
      <c r="AH9" s="75">
        <v>0</v>
      </c>
      <c r="AI9" s="75">
        <v>0</v>
      </c>
      <c r="AJ9" s="75">
        <v>5</v>
      </c>
      <c r="AK9" s="75"/>
      <c r="AL9" s="78"/>
      <c r="AM9" s="78"/>
      <c r="AN9" s="78"/>
      <c r="AO9" s="78"/>
      <c r="AP9" s="78"/>
      <c r="AQ9" s="168"/>
      <c r="AR9" s="78"/>
      <c r="AS9" s="59"/>
      <c r="AT9" s="54"/>
    </row>
    <row r="10" spans="15:46" ht="12.9" customHeight="1" x14ac:dyDescent="0.25">
      <c r="O10">
        <f t="shared" si="0"/>
        <v>26</v>
      </c>
      <c r="Q10" s="70"/>
      <c r="R10" s="71"/>
      <c r="S10" s="171">
        <f t="shared" ca="1" si="1"/>
        <v>31</v>
      </c>
      <c r="T10" s="158">
        <f t="array" aca="1" ref="T10" ca="1">SUM(LARGE(V10:AJ10,ROW(INDIRECT("1:8"))))</f>
        <v>26</v>
      </c>
      <c r="U10" s="76" t="s">
        <v>102</v>
      </c>
      <c r="V10" s="75">
        <v>8</v>
      </c>
      <c r="W10" s="75">
        <v>0</v>
      </c>
      <c r="X10" s="75">
        <v>5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5</v>
      </c>
      <c r="AE10" s="75">
        <v>0</v>
      </c>
      <c r="AF10" s="75">
        <v>0</v>
      </c>
      <c r="AG10" s="75">
        <v>0</v>
      </c>
      <c r="AH10" s="75">
        <v>8</v>
      </c>
      <c r="AI10" s="75">
        <v>0</v>
      </c>
      <c r="AJ10" s="75">
        <v>0</v>
      </c>
      <c r="AK10" s="75"/>
      <c r="AL10" s="78"/>
      <c r="AM10" s="78"/>
      <c r="AN10" s="78">
        <v>5</v>
      </c>
      <c r="AO10" s="78"/>
      <c r="AP10" s="78"/>
      <c r="AQ10" s="168">
        <v>5</v>
      </c>
      <c r="AR10" s="78"/>
      <c r="AS10" s="59"/>
      <c r="AT10" s="54"/>
    </row>
    <row r="11" spans="15:46" ht="12.9" customHeight="1" x14ac:dyDescent="0.25">
      <c r="O11">
        <f t="shared" si="0"/>
        <v>20</v>
      </c>
      <c r="Q11" s="70"/>
      <c r="R11" s="71"/>
      <c r="S11" s="171">
        <f t="shared" ca="1" si="1"/>
        <v>25</v>
      </c>
      <c r="T11" s="158">
        <f t="array" aca="1" ref="T11" ca="1">SUM(LARGE(V11:AJ11,ROW(INDIRECT("1:8"))))</f>
        <v>20</v>
      </c>
      <c r="U11" s="76" t="s">
        <v>76</v>
      </c>
      <c r="V11" s="75">
        <v>10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10</v>
      </c>
      <c r="AJ11" s="75">
        <v>0</v>
      </c>
      <c r="AK11" s="80"/>
      <c r="AL11" s="78"/>
      <c r="AM11" s="78"/>
      <c r="AN11" s="78">
        <v>5</v>
      </c>
      <c r="AO11" s="78"/>
      <c r="AP11" s="78"/>
      <c r="AQ11" s="168">
        <v>5</v>
      </c>
      <c r="AR11" s="78"/>
      <c r="AS11" s="59"/>
      <c r="AT11" s="54"/>
    </row>
    <row r="12" spans="15:46" ht="12.9" customHeight="1" x14ac:dyDescent="0.25">
      <c r="O12">
        <f t="shared" si="0"/>
        <v>25</v>
      </c>
      <c r="Q12" s="70"/>
      <c r="R12" s="71"/>
      <c r="S12" s="171">
        <f t="shared" ca="1" si="1"/>
        <v>25</v>
      </c>
      <c r="T12" s="158">
        <f t="array" aca="1" ref="T12" ca="1">SUM(LARGE(V12:AJ12,ROW(INDIRECT("1:8"))))</f>
        <v>25</v>
      </c>
      <c r="U12" s="76" t="s">
        <v>325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9</v>
      </c>
      <c r="AD12" s="75">
        <v>0</v>
      </c>
      <c r="AE12" s="75">
        <v>0</v>
      </c>
      <c r="AF12" s="75">
        <v>9</v>
      </c>
      <c r="AG12" s="75">
        <v>0</v>
      </c>
      <c r="AH12" s="75">
        <v>0</v>
      </c>
      <c r="AI12" s="75">
        <v>0</v>
      </c>
      <c r="AJ12" s="75">
        <v>7</v>
      </c>
      <c r="AK12" s="75"/>
      <c r="AL12" s="78"/>
      <c r="AM12" s="78"/>
      <c r="AN12" s="78"/>
      <c r="AO12" s="78"/>
      <c r="AP12" s="78"/>
      <c r="AQ12" s="168"/>
      <c r="AR12" s="78"/>
      <c r="AS12" s="59"/>
      <c r="AT12" s="54"/>
    </row>
    <row r="13" spans="15:46" ht="12.9" customHeight="1" x14ac:dyDescent="0.25">
      <c r="O13">
        <f t="shared" si="0"/>
        <v>20</v>
      </c>
      <c r="Q13" s="70"/>
      <c r="R13" s="71"/>
      <c r="S13" s="171">
        <f t="shared" ca="1" si="1"/>
        <v>20</v>
      </c>
      <c r="T13" s="158">
        <f t="array" aca="1" ref="T13" ca="1">SUM(LARGE(V13:AJ13,ROW(INDIRECT("1:8"))))</f>
        <v>20</v>
      </c>
      <c r="U13" s="76" t="s">
        <v>335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10</v>
      </c>
      <c r="AE13" s="75">
        <v>0</v>
      </c>
      <c r="AF13" s="75">
        <v>0</v>
      </c>
      <c r="AG13" s="75">
        <v>10</v>
      </c>
      <c r="AH13" s="75">
        <v>0</v>
      </c>
      <c r="AI13" s="75">
        <v>0</v>
      </c>
      <c r="AJ13" s="75">
        <v>0</v>
      </c>
      <c r="AK13" s="75"/>
      <c r="AL13" s="78"/>
      <c r="AM13" s="78"/>
      <c r="AN13" s="78"/>
      <c r="AO13" s="78"/>
      <c r="AP13" s="78"/>
      <c r="AQ13" s="168"/>
      <c r="AR13" s="78"/>
      <c r="AS13" s="59"/>
      <c r="AT13" s="54"/>
    </row>
    <row r="14" spans="15:46" ht="12.9" customHeight="1" x14ac:dyDescent="0.25">
      <c r="O14">
        <f t="shared" si="0"/>
        <v>19</v>
      </c>
      <c r="Q14" s="70"/>
      <c r="R14" s="71"/>
      <c r="S14" s="171">
        <f t="shared" ca="1" si="1"/>
        <v>19</v>
      </c>
      <c r="T14" s="158">
        <f t="array" aca="1" ref="T14" ca="1">SUM(LARGE(V14:AJ14,ROW(INDIRECT("1:8"))))</f>
        <v>19</v>
      </c>
      <c r="U14" s="76" t="s">
        <v>275</v>
      </c>
      <c r="V14" s="75">
        <v>0</v>
      </c>
      <c r="W14" s="75">
        <v>0</v>
      </c>
      <c r="X14" s="75">
        <v>6</v>
      </c>
      <c r="Y14" s="75">
        <v>0</v>
      </c>
      <c r="Z14" s="75">
        <v>5</v>
      </c>
      <c r="AA14" s="75">
        <v>0</v>
      </c>
      <c r="AB14" s="75">
        <v>0</v>
      </c>
      <c r="AC14" s="75">
        <v>8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/>
      <c r="AL14" s="78"/>
      <c r="AM14" s="78"/>
      <c r="AN14" s="78"/>
      <c r="AO14" s="78"/>
      <c r="AP14" s="78"/>
      <c r="AQ14" s="168"/>
      <c r="AR14" s="78"/>
      <c r="AS14" s="59"/>
      <c r="AT14" s="54"/>
    </row>
    <row r="15" spans="15:46" ht="12.9" customHeight="1" x14ac:dyDescent="0.25">
      <c r="O15">
        <f t="shared" si="0"/>
        <v>18</v>
      </c>
      <c r="Q15" s="70"/>
      <c r="R15" s="71"/>
      <c r="S15" s="171">
        <f t="shared" ca="1" si="1"/>
        <v>18</v>
      </c>
      <c r="T15" s="158">
        <f t="array" aca="1" ref="T15" ca="1">SUM(LARGE(V15:AJ15,ROW(INDIRECT("1:8"))))</f>
        <v>18</v>
      </c>
      <c r="U15" s="76" t="s">
        <v>411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9</v>
      </c>
      <c r="AH15" s="75">
        <v>0</v>
      </c>
      <c r="AI15" s="75">
        <v>0</v>
      </c>
      <c r="AJ15" s="75">
        <v>9</v>
      </c>
      <c r="AK15" s="75"/>
      <c r="AL15" s="78"/>
      <c r="AM15" s="78"/>
      <c r="AN15" s="78"/>
      <c r="AO15" s="78"/>
      <c r="AP15" s="78"/>
      <c r="AQ15" s="168"/>
      <c r="AR15" s="78"/>
      <c r="AS15" s="59"/>
      <c r="AT15" s="54"/>
    </row>
    <row r="16" spans="15:46" ht="12.9" customHeight="1" x14ac:dyDescent="0.25">
      <c r="O16">
        <f t="shared" si="0"/>
        <v>15</v>
      </c>
      <c r="Q16" s="70"/>
      <c r="R16" s="71"/>
      <c r="S16" s="171">
        <f t="shared" ca="1" si="1"/>
        <v>15</v>
      </c>
      <c r="T16" s="158">
        <f t="array" aca="1" ref="T16" ca="1">SUM(LARGE(V16:AJ16,ROW(INDIRECT("1:8"))))</f>
        <v>15</v>
      </c>
      <c r="U16" s="76" t="s">
        <v>19</v>
      </c>
      <c r="V16" s="75">
        <v>0</v>
      </c>
      <c r="W16" s="75">
        <v>0</v>
      </c>
      <c r="X16" s="75">
        <v>0</v>
      </c>
      <c r="Y16" s="75">
        <v>0</v>
      </c>
      <c r="Z16" s="75">
        <v>7</v>
      </c>
      <c r="AA16" s="75">
        <v>0</v>
      </c>
      <c r="AB16" s="75">
        <v>0</v>
      </c>
      <c r="AC16" s="75">
        <v>0</v>
      </c>
      <c r="AD16" s="75">
        <v>1</v>
      </c>
      <c r="AE16" s="75">
        <v>0</v>
      </c>
      <c r="AF16" s="75">
        <v>0</v>
      </c>
      <c r="AG16" s="75">
        <v>0</v>
      </c>
      <c r="AH16" s="75">
        <v>7</v>
      </c>
      <c r="AI16" s="75">
        <v>0</v>
      </c>
      <c r="AJ16" s="75">
        <v>0</v>
      </c>
      <c r="AK16" s="75"/>
      <c r="AL16" s="78"/>
      <c r="AM16" s="78"/>
      <c r="AN16" s="78"/>
      <c r="AO16" s="78"/>
      <c r="AP16" s="78"/>
      <c r="AQ16" s="168"/>
      <c r="AR16" s="78"/>
      <c r="AS16" s="59"/>
      <c r="AT16" s="54"/>
    </row>
    <row r="17" spans="2:46" ht="12.9" customHeight="1" x14ac:dyDescent="0.25">
      <c r="O17">
        <f t="shared" si="0"/>
        <v>9</v>
      </c>
      <c r="Q17" s="70"/>
      <c r="R17" s="71"/>
      <c r="S17" s="171">
        <f t="shared" ca="1" si="1"/>
        <v>9</v>
      </c>
      <c r="T17" s="158">
        <f t="array" aca="1" ref="T17" ca="1">SUM(LARGE(V17:AJ17,ROW(INDIRECT("1:8"))))</f>
        <v>9</v>
      </c>
      <c r="U17" s="76" t="s">
        <v>291</v>
      </c>
      <c r="V17" s="75">
        <v>0</v>
      </c>
      <c r="W17" s="75">
        <v>0</v>
      </c>
      <c r="X17" s="75">
        <v>0</v>
      </c>
      <c r="Y17" s="75">
        <v>0</v>
      </c>
      <c r="Z17" s="75">
        <v>9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/>
      <c r="AL17" s="78"/>
      <c r="AM17" s="78"/>
      <c r="AN17" s="78"/>
      <c r="AO17" s="78"/>
      <c r="AP17" s="78"/>
      <c r="AQ17" s="168"/>
      <c r="AR17" s="78"/>
      <c r="AS17" s="59"/>
      <c r="AT17" s="54"/>
    </row>
    <row r="18" spans="2:46" ht="12.9" customHeight="1" x14ac:dyDescent="0.25">
      <c r="O18">
        <f t="shared" si="0"/>
        <v>8</v>
      </c>
      <c r="Q18" s="70"/>
      <c r="R18" s="71"/>
      <c r="S18" s="171">
        <f t="shared" ca="1" si="1"/>
        <v>8</v>
      </c>
      <c r="T18" s="158">
        <f t="array" aca="1" ref="T18" ca="1">SUM(LARGE(V18:AJ18,ROW(INDIRECT("1:8"))))</f>
        <v>8</v>
      </c>
      <c r="U18" s="76" t="s">
        <v>292</v>
      </c>
      <c r="V18" s="75">
        <v>0</v>
      </c>
      <c r="W18" s="75">
        <v>0</v>
      </c>
      <c r="X18" s="75">
        <v>0</v>
      </c>
      <c r="Y18" s="75">
        <v>0</v>
      </c>
      <c r="Z18" s="75">
        <v>8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/>
      <c r="AL18" s="78"/>
      <c r="AM18" s="78"/>
      <c r="AN18" s="78"/>
      <c r="AO18" s="78"/>
      <c r="AP18" s="78"/>
      <c r="AQ18" s="168"/>
      <c r="AR18" s="78"/>
      <c r="AS18" s="59"/>
      <c r="AT18" s="54"/>
    </row>
    <row r="19" spans="2:46" ht="12.9" customHeight="1" x14ac:dyDescent="0.25">
      <c r="O19">
        <f t="shared" si="0"/>
        <v>6</v>
      </c>
      <c r="Q19" s="70"/>
      <c r="R19" s="71"/>
      <c r="S19" s="171">
        <f t="shared" ca="1" si="1"/>
        <v>6</v>
      </c>
      <c r="T19" s="158">
        <f t="array" aca="1" ref="T19" ca="1">SUM(LARGE(V19:AJ19,ROW(INDIRECT("1:8"))))</f>
        <v>6</v>
      </c>
      <c r="U19" s="76" t="s">
        <v>293</v>
      </c>
      <c r="V19" s="75">
        <v>0</v>
      </c>
      <c r="W19" s="75">
        <v>0</v>
      </c>
      <c r="X19" s="75">
        <v>0</v>
      </c>
      <c r="Y19" s="75">
        <v>0</v>
      </c>
      <c r="Z19" s="75">
        <v>6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/>
      <c r="AL19" s="78"/>
      <c r="AM19" s="78"/>
      <c r="AN19" s="78"/>
      <c r="AO19" s="78"/>
      <c r="AP19" s="78"/>
      <c r="AQ19" s="168"/>
      <c r="AR19" s="78"/>
      <c r="AS19" s="59"/>
      <c r="AT19" s="54"/>
    </row>
    <row r="20" spans="2:46" ht="12.9" customHeight="1" x14ac:dyDescent="0.25">
      <c r="O20">
        <f t="shared" si="0"/>
        <v>0</v>
      </c>
      <c r="Q20" s="70"/>
      <c r="R20" s="71"/>
      <c r="S20" s="171">
        <f t="shared" ca="1" si="1"/>
        <v>5</v>
      </c>
      <c r="T20" s="158">
        <f t="array" aca="1" ref="T20" ca="1">SUM(LARGE(V20:AJ20,ROW(INDIRECT("1:8"))))</f>
        <v>0</v>
      </c>
      <c r="U20" s="76" t="s">
        <v>345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 t="s">
        <v>385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/>
      <c r="AL20" s="78">
        <v>5</v>
      </c>
      <c r="AM20" s="78"/>
      <c r="AN20" s="78"/>
      <c r="AO20" s="78"/>
      <c r="AP20" s="78"/>
      <c r="AQ20" s="168">
        <v>5</v>
      </c>
      <c r="AR20" s="78"/>
      <c r="AS20" s="59"/>
      <c r="AT20" s="54"/>
    </row>
    <row r="21" spans="2:46" ht="12.9" customHeight="1" x14ac:dyDescent="0.25">
      <c r="O21">
        <f t="shared" si="0"/>
        <v>4</v>
      </c>
      <c r="Q21" s="70"/>
      <c r="R21" s="71"/>
      <c r="S21" s="171">
        <f t="shared" ca="1" si="1"/>
        <v>4</v>
      </c>
      <c r="T21" s="158">
        <f t="array" aca="1" ref="T21" ca="1">SUM(LARGE(V21:AJ21,ROW(INDIRECT("1:8"))))</f>
        <v>4</v>
      </c>
      <c r="U21" s="76" t="s">
        <v>340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4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/>
      <c r="AL21" s="78"/>
      <c r="AM21" s="78"/>
      <c r="AN21" s="78"/>
      <c r="AO21" s="78"/>
      <c r="AP21" s="78"/>
      <c r="AQ21" s="168"/>
      <c r="AR21" s="78"/>
      <c r="AS21" s="59"/>
      <c r="AT21" s="54"/>
    </row>
    <row r="22" spans="2:46" ht="12.9" customHeight="1" x14ac:dyDescent="0.25">
      <c r="O22">
        <f t="shared" si="0"/>
        <v>3</v>
      </c>
      <c r="Q22" s="70"/>
      <c r="R22" s="71"/>
      <c r="S22" s="171">
        <f t="shared" ca="1" si="1"/>
        <v>3</v>
      </c>
      <c r="T22" s="158">
        <f t="array" aca="1" ref="T22" ca="1">SUM(LARGE(V22:AJ22,ROW(INDIRECT("1:8"))))</f>
        <v>3</v>
      </c>
      <c r="U22" s="76" t="s">
        <v>341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3</v>
      </c>
      <c r="AE22" s="75">
        <v>0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/>
      <c r="AL22" s="78"/>
      <c r="AM22" s="78"/>
      <c r="AN22" s="78"/>
      <c r="AO22" s="78"/>
      <c r="AP22" s="78"/>
      <c r="AQ22" s="168"/>
      <c r="AR22" s="78"/>
      <c r="AS22" s="59"/>
      <c r="AT22" s="54"/>
    </row>
    <row r="23" spans="2:46" ht="12.9" customHeight="1" x14ac:dyDescent="0.25">
      <c r="O23">
        <f t="shared" si="0"/>
        <v>2</v>
      </c>
      <c r="Q23" s="70"/>
      <c r="R23" s="71"/>
      <c r="S23" s="171">
        <f t="shared" ca="1" si="1"/>
        <v>2</v>
      </c>
      <c r="T23" s="158">
        <f t="array" aca="1" ref="T23" ca="1">SUM(LARGE(V23:AJ23,ROW(INDIRECT("1:8"))))</f>
        <v>2</v>
      </c>
      <c r="U23" s="76" t="s">
        <v>342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v>0</v>
      </c>
      <c r="AD23" s="75">
        <v>2</v>
      </c>
      <c r="AE23" s="75">
        <v>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/>
      <c r="AL23" s="78"/>
      <c r="AM23" s="78"/>
      <c r="AN23" s="78"/>
      <c r="AO23" s="78"/>
      <c r="AP23" s="78"/>
      <c r="AQ23" s="168"/>
      <c r="AR23" s="78"/>
      <c r="AS23" s="59"/>
      <c r="AT23" s="54"/>
    </row>
    <row r="24" spans="2:46" ht="12.9" customHeight="1" x14ac:dyDescent="0.25">
      <c r="Q24" s="70"/>
      <c r="R24" s="71"/>
      <c r="S24" s="98"/>
      <c r="T24" s="98"/>
      <c r="U24" s="76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8"/>
      <c r="AM24" s="78"/>
      <c r="AN24" s="78"/>
      <c r="AO24" s="78"/>
      <c r="AP24" s="78"/>
      <c r="AQ24" s="78"/>
      <c r="AR24" s="78"/>
      <c r="AS24" s="59"/>
      <c r="AT24" s="54"/>
    </row>
    <row r="25" spans="2:46" ht="8.25" customHeight="1" x14ac:dyDescent="0.25">
      <c r="Q25" s="53"/>
      <c r="R25" s="58"/>
      <c r="S25" s="58"/>
      <c r="T25" s="58"/>
      <c r="U25" s="58"/>
      <c r="V25" s="59"/>
      <c r="W25" s="60"/>
      <c r="X25" s="59"/>
      <c r="Y25" s="59"/>
      <c r="Z25" s="59"/>
      <c r="AA25" s="59"/>
      <c r="AB25" s="59"/>
      <c r="AC25" s="59"/>
      <c r="AD25" s="61"/>
      <c r="AE25" s="61"/>
      <c r="AF25" s="61"/>
      <c r="AG25" s="61"/>
      <c r="AH25" s="61"/>
      <c r="AI25" s="61"/>
      <c r="AJ25" s="61"/>
      <c r="AK25" s="59"/>
      <c r="AL25" s="61"/>
      <c r="AM25" s="61"/>
      <c r="AN25" s="61"/>
      <c r="AO25" s="61"/>
      <c r="AP25" s="61"/>
      <c r="AQ25" s="61"/>
      <c r="AR25" s="62"/>
      <c r="AS25" s="59"/>
      <c r="AT25" s="54"/>
    </row>
    <row r="26" spans="2:46" ht="8.25" customHeight="1" x14ac:dyDescent="0.25">
      <c r="Q26" s="53"/>
      <c r="R26" s="53"/>
      <c r="S26" s="53"/>
      <c r="T26" s="53"/>
      <c r="U26" s="53"/>
      <c r="V26" s="54"/>
      <c r="W26" s="55"/>
      <c r="X26" s="54"/>
      <c r="Y26" s="54"/>
      <c r="Z26" s="54"/>
      <c r="AA26" s="54"/>
      <c r="AB26" s="54"/>
      <c r="AC26" s="54"/>
      <c r="AD26" s="56"/>
      <c r="AE26" s="56"/>
      <c r="AF26" s="56"/>
      <c r="AG26" s="56"/>
      <c r="AH26" s="56"/>
      <c r="AI26" s="56"/>
      <c r="AJ26" s="56"/>
      <c r="AK26" s="54"/>
      <c r="AL26" s="56"/>
      <c r="AM26" s="56"/>
      <c r="AN26" s="56"/>
      <c r="AO26" s="56"/>
      <c r="AP26" s="56"/>
      <c r="AQ26" s="56"/>
      <c r="AR26" s="57"/>
      <c r="AS26" s="54"/>
      <c r="AT26" s="54"/>
    </row>
    <row r="27" spans="2:46" ht="12.9" customHeight="1" x14ac:dyDescent="0.25"/>
    <row r="28" spans="2:46" ht="12.9" customHeight="1" x14ac:dyDescent="0.25"/>
    <row r="29" spans="2:46" ht="8.25" customHeight="1" x14ac:dyDescent="0.25">
      <c r="B29" s="54"/>
      <c r="C29" s="54"/>
      <c r="D29" s="56"/>
      <c r="E29" s="54"/>
      <c r="F29" s="53"/>
      <c r="G29" s="57"/>
      <c r="H29" s="54"/>
      <c r="I29" s="53"/>
      <c r="J29" s="53"/>
      <c r="K29" s="53"/>
      <c r="L29" s="53"/>
    </row>
    <row r="30" spans="2:46" ht="8.25" customHeight="1" x14ac:dyDescent="0.25">
      <c r="B30" s="54"/>
      <c r="C30" s="59"/>
      <c r="D30" s="61"/>
      <c r="E30" s="59"/>
      <c r="F30" s="58"/>
      <c r="G30" s="62"/>
      <c r="H30" s="59"/>
      <c r="I30" s="58"/>
      <c r="J30" s="58"/>
      <c r="K30" s="58"/>
      <c r="L30" s="53"/>
    </row>
    <row r="31" spans="2:46" ht="25.65" customHeight="1" x14ac:dyDescent="0.25">
      <c r="B31" s="82"/>
      <c r="C31" s="83"/>
      <c r="D31" s="84" t="s">
        <v>60</v>
      </c>
      <c r="E31" s="84" t="s">
        <v>2</v>
      </c>
      <c r="F31" s="84" t="s">
        <v>61</v>
      </c>
      <c r="G31" s="84" t="s">
        <v>62</v>
      </c>
      <c r="H31" s="84" t="s">
        <v>63</v>
      </c>
      <c r="I31" s="84" t="s">
        <v>108</v>
      </c>
      <c r="J31" s="85" t="s">
        <v>65</v>
      </c>
      <c r="K31" s="86"/>
      <c r="L31" s="87"/>
    </row>
    <row r="32" spans="2:46" ht="12.9" customHeight="1" x14ac:dyDescent="0.25">
      <c r="B32" s="88"/>
      <c r="C32" s="89"/>
      <c r="D32" s="75">
        <v>1</v>
      </c>
      <c r="E32" s="79" t="s">
        <v>104</v>
      </c>
      <c r="F32" s="77">
        <f>O5</f>
        <v>68</v>
      </c>
      <c r="G32" s="77">
        <f>AQ5+AR5</f>
        <v>10</v>
      </c>
      <c r="H32" s="77">
        <f>COUNTIF(V5:AJ5,"&lt;&gt;0")</f>
        <v>8</v>
      </c>
      <c r="I32" s="158">
        <f ca="1">T5</f>
        <v>68</v>
      </c>
      <c r="J32" s="171">
        <f ca="1">S5</f>
        <v>78</v>
      </c>
      <c r="K32" s="92"/>
      <c r="L32" s="93"/>
    </row>
    <row r="33" spans="2:12" ht="12.9" customHeight="1" x14ac:dyDescent="0.25">
      <c r="B33" s="88"/>
      <c r="C33" s="89"/>
      <c r="D33" s="75">
        <v>2</v>
      </c>
      <c r="E33" s="79" t="s">
        <v>250</v>
      </c>
      <c r="F33" s="77">
        <f t="shared" ref="F33:F50" si="2">O6</f>
        <v>64</v>
      </c>
      <c r="G33" s="77">
        <f t="shared" ref="G33:G50" si="3">AQ6+AR6</f>
        <v>10</v>
      </c>
      <c r="H33" s="77">
        <f t="shared" ref="H33:H50" si="4">COUNTIF(V6:AJ6,"&lt;&gt;0")</f>
        <v>8</v>
      </c>
      <c r="I33" s="158">
        <f t="shared" ref="I33:I50" ca="1" si="5">T6</f>
        <v>64</v>
      </c>
      <c r="J33" s="171">
        <f t="shared" ref="J33:J50" ca="1" si="6">S6</f>
        <v>74</v>
      </c>
      <c r="K33" s="92"/>
      <c r="L33" s="93"/>
    </row>
    <row r="34" spans="2:12" ht="12.9" customHeight="1" x14ac:dyDescent="0.25">
      <c r="B34" s="88"/>
      <c r="C34" s="89"/>
      <c r="D34" s="75">
        <v>3</v>
      </c>
      <c r="E34" s="76" t="s">
        <v>312</v>
      </c>
      <c r="F34" s="77">
        <f t="shared" si="2"/>
        <v>68</v>
      </c>
      <c r="G34" s="77">
        <f t="shared" si="3"/>
        <v>5</v>
      </c>
      <c r="H34" s="77">
        <f t="shared" si="4"/>
        <v>7</v>
      </c>
      <c r="I34" s="158">
        <f t="shared" ca="1" si="5"/>
        <v>68</v>
      </c>
      <c r="J34" s="171">
        <f t="shared" ca="1" si="6"/>
        <v>73</v>
      </c>
      <c r="K34" s="92"/>
      <c r="L34" s="93"/>
    </row>
    <row r="35" spans="2:12" ht="12.9" customHeight="1" x14ac:dyDescent="0.25">
      <c r="B35" s="88"/>
      <c r="C35" s="89"/>
      <c r="D35" s="75">
        <v>4</v>
      </c>
      <c r="E35" s="76" t="s">
        <v>272</v>
      </c>
      <c r="F35" s="77">
        <f t="shared" si="2"/>
        <v>50</v>
      </c>
      <c r="G35" s="77">
        <f t="shared" si="3"/>
        <v>10</v>
      </c>
      <c r="H35" s="77">
        <f t="shared" si="4"/>
        <v>6</v>
      </c>
      <c r="I35" s="158">
        <f t="shared" ca="1" si="5"/>
        <v>50</v>
      </c>
      <c r="J35" s="171">
        <f t="shared" ca="1" si="6"/>
        <v>60</v>
      </c>
      <c r="K35" s="92"/>
      <c r="L35" s="93"/>
    </row>
    <row r="36" spans="2:12" ht="12.9" customHeight="1" x14ac:dyDescent="0.25">
      <c r="B36" s="88"/>
      <c r="C36" s="89"/>
      <c r="D36" s="75">
        <v>5</v>
      </c>
      <c r="E36" s="76" t="s">
        <v>281</v>
      </c>
      <c r="F36" s="77">
        <f t="shared" si="2"/>
        <v>43</v>
      </c>
      <c r="G36" s="77">
        <f t="shared" si="3"/>
        <v>0</v>
      </c>
      <c r="H36" s="77">
        <f t="shared" si="4"/>
        <v>6</v>
      </c>
      <c r="I36" s="158">
        <f t="shared" ca="1" si="5"/>
        <v>43</v>
      </c>
      <c r="J36" s="171">
        <f t="shared" ca="1" si="6"/>
        <v>43</v>
      </c>
      <c r="K36" s="92"/>
      <c r="L36" s="93"/>
    </row>
    <row r="37" spans="2:12" ht="12.9" customHeight="1" x14ac:dyDescent="0.25">
      <c r="B37" s="88"/>
      <c r="C37" s="89"/>
      <c r="D37" s="75">
        <v>6</v>
      </c>
      <c r="E37" s="76" t="s">
        <v>102</v>
      </c>
      <c r="F37" s="77">
        <f t="shared" si="2"/>
        <v>26</v>
      </c>
      <c r="G37" s="77">
        <f t="shared" si="3"/>
        <v>5</v>
      </c>
      <c r="H37" s="77">
        <f t="shared" si="4"/>
        <v>4</v>
      </c>
      <c r="I37" s="158">
        <f t="shared" ca="1" si="5"/>
        <v>26</v>
      </c>
      <c r="J37" s="171">
        <f t="shared" ca="1" si="6"/>
        <v>31</v>
      </c>
      <c r="K37" s="92"/>
      <c r="L37" s="93"/>
    </row>
    <row r="38" spans="2:12" ht="12.9" customHeight="1" x14ac:dyDescent="0.25">
      <c r="B38" s="88"/>
      <c r="C38" s="89"/>
      <c r="D38" s="75">
        <v>7</v>
      </c>
      <c r="E38" s="76" t="s">
        <v>76</v>
      </c>
      <c r="F38" s="77">
        <f t="shared" si="2"/>
        <v>20</v>
      </c>
      <c r="G38" s="77">
        <f t="shared" si="3"/>
        <v>5</v>
      </c>
      <c r="H38" s="77">
        <f t="shared" si="4"/>
        <v>2</v>
      </c>
      <c r="I38" s="158">
        <f t="shared" ca="1" si="5"/>
        <v>20</v>
      </c>
      <c r="J38" s="171">
        <f t="shared" ca="1" si="6"/>
        <v>25</v>
      </c>
      <c r="K38" s="92"/>
      <c r="L38" s="93"/>
    </row>
    <row r="39" spans="2:12" ht="12.9" customHeight="1" x14ac:dyDescent="0.25">
      <c r="B39" s="88"/>
      <c r="C39" s="89"/>
      <c r="D39" s="75">
        <v>8</v>
      </c>
      <c r="E39" s="76" t="s">
        <v>325</v>
      </c>
      <c r="F39" s="77">
        <f t="shared" si="2"/>
        <v>25</v>
      </c>
      <c r="G39" s="77">
        <f t="shared" si="3"/>
        <v>0</v>
      </c>
      <c r="H39" s="77">
        <f t="shared" si="4"/>
        <v>3</v>
      </c>
      <c r="I39" s="158">
        <f t="shared" ca="1" si="5"/>
        <v>25</v>
      </c>
      <c r="J39" s="171">
        <f t="shared" ca="1" si="6"/>
        <v>25</v>
      </c>
      <c r="K39" s="92"/>
      <c r="L39" s="93"/>
    </row>
    <row r="40" spans="2:12" ht="12.9" customHeight="1" x14ac:dyDescent="0.25">
      <c r="B40" s="88"/>
      <c r="C40" s="89"/>
      <c r="D40" s="75">
        <v>9</v>
      </c>
      <c r="E40" s="76" t="s">
        <v>335</v>
      </c>
      <c r="F40" s="77">
        <f t="shared" si="2"/>
        <v>20</v>
      </c>
      <c r="G40" s="77">
        <f t="shared" si="3"/>
        <v>0</v>
      </c>
      <c r="H40" s="77">
        <f t="shared" si="4"/>
        <v>2</v>
      </c>
      <c r="I40" s="158">
        <f t="shared" ca="1" si="5"/>
        <v>20</v>
      </c>
      <c r="J40" s="171">
        <f t="shared" ca="1" si="6"/>
        <v>20</v>
      </c>
      <c r="K40" s="92"/>
      <c r="L40" s="93"/>
    </row>
    <row r="41" spans="2:12" ht="12.9" customHeight="1" x14ac:dyDescent="0.25">
      <c r="B41" s="88"/>
      <c r="C41" s="89"/>
      <c r="D41" s="75">
        <v>10</v>
      </c>
      <c r="E41" s="76" t="s">
        <v>275</v>
      </c>
      <c r="F41" s="77">
        <f t="shared" si="2"/>
        <v>19</v>
      </c>
      <c r="G41" s="77">
        <f t="shared" si="3"/>
        <v>0</v>
      </c>
      <c r="H41" s="77">
        <f t="shared" si="4"/>
        <v>3</v>
      </c>
      <c r="I41" s="158">
        <f t="shared" ca="1" si="5"/>
        <v>19</v>
      </c>
      <c r="J41" s="171">
        <f t="shared" ca="1" si="6"/>
        <v>19</v>
      </c>
      <c r="K41" s="92"/>
      <c r="L41" s="93"/>
    </row>
    <row r="42" spans="2:12" ht="12.9" customHeight="1" x14ac:dyDescent="0.25">
      <c r="B42" s="88"/>
      <c r="C42" s="89"/>
      <c r="D42" s="75">
        <v>11</v>
      </c>
      <c r="E42" s="76" t="s">
        <v>411</v>
      </c>
      <c r="F42" s="77">
        <f t="shared" si="2"/>
        <v>18</v>
      </c>
      <c r="G42" s="77">
        <f t="shared" si="3"/>
        <v>0</v>
      </c>
      <c r="H42" s="77">
        <f t="shared" si="4"/>
        <v>2</v>
      </c>
      <c r="I42" s="158">
        <f t="shared" ca="1" si="5"/>
        <v>18</v>
      </c>
      <c r="J42" s="171">
        <f t="shared" ca="1" si="6"/>
        <v>18</v>
      </c>
      <c r="K42" s="92"/>
      <c r="L42" s="93"/>
    </row>
    <row r="43" spans="2:12" ht="12.9" customHeight="1" x14ac:dyDescent="0.25">
      <c r="B43" s="88"/>
      <c r="C43" s="89"/>
      <c r="D43" s="75">
        <v>12</v>
      </c>
      <c r="E43" s="76" t="s">
        <v>19</v>
      </c>
      <c r="F43" s="77">
        <f t="shared" si="2"/>
        <v>15</v>
      </c>
      <c r="G43" s="77">
        <f t="shared" si="3"/>
        <v>0</v>
      </c>
      <c r="H43" s="77">
        <f t="shared" si="4"/>
        <v>3</v>
      </c>
      <c r="I43" s="158">
        <f t="shared" ca="1" si="5"/>
        <v>15</v>
      </c>
      <c r="J43" s="171">
        <f t="shared" ca="1" si="6"/>
        <v>15</v>
      </c>
      <c r="K43" s="92"/>
      <c r="L43" s="93"/>
    </row>
    <row r="44" spans="2:12" ht="12.9" customHeight="1" x14ac:dyDescent="0.25">
      <c r="B44" s="88"/>
      <c r="C44" s="89"/>
      <c r="D44" s="75">
        <v>13</v>
      </c>
      <c r="E44" s="76" t="s">
        <v>291</v>
      </c>
      <c r="F44" s="77">
        <f t="shared" si="2"/>
        <v>9</v>
      </c>
      <c r="G44" s="77">
        <f t="shared" si="3"/>
        <v>0</v>
      </c>
      <c r="H44" s="77">
        <f t="shared" si="4"/>
        <v>1</v>
      </c>
      <c r="I44" s="158">
        <f t="shared" ca="1" si="5"/>
        <v>9</v>
      </c>
      <c r="J44" s="171">
        <f t="shared" ca="1" si="6"/>
        <v>9</v>
      </c>
      <c r="K44" s="92"/>
      <c r="L44" s="93"/>
    </row>
    <row r="45" spans="2:12" ht="12.9" customHeight="1" x14ac:dyDescent="0.25">
      <c r="B45" s="88"/>
      <c r="C45" s="89"/>
      <c r="D45" s="75">
        <v>14</v>
      </c>
      <c r="E45" s="76" t="s">
        <v>292</v>
      </c>
      <c r="F45" s="77">
        <f t="shared" si="2"/>
        <v>8</v>
      </c>
      <c r="G45" s="77">
        <f t="shared" si="3"/>
        <v>0</v>
      </c>
      <c r="H45" s="77">
        <f t="shared" si="4"/>
        <v>1</v>
      </c>
      <c r="I45" s="158">
        <f t="shared" ca="1" si="5"/>
        <v>8</v>
      </c>
      <c r="J45" s="171">
        <f t="shared" ca="1" si="6"/>
        <v>8</v>
      </c>
      <c r="K45" s="92"/>
      <c r="L45" s="93"/>
    </row>
    <row r="46" spans="2:12" ht="12.9" customHeight="1" x14ac:dyDescent="0.25">
      <c r="B46" s="88"/>
      <c r="C46" s="89"/>
      <c r="D46" s="75">
        <v>15</v>
      </c>
      <c r="E46" s="76" t="s">
        <v>293</v>
      </c>
      <c r="F46" s="77">
        <f t="shared" si="2"/>
        <v>6</v>
      </c>
      <c r="G46" s="77">
        <f t="shared" si="3"/>
        <v>0</v>
      </c>
      <c r="H46" s="77">
        <f t="shared" si="4"/>
        <v>1</v>
      </c>
      <c r="I46" s="158">
        <f t="shared" ca="1" si="5"/>
        <v>6</v>
      </c>
      <c r="J46" s="171">
        <f t="shared" ca="1" si="6"/>
        <v>6</v>
      </c>
      <c r="K46" s="92"/>
      <c r="L46" s="93"/>
    </row>
    <row r="47" spans="2:12" ht="12.9" customHeight="1" x14ac:dyDescent="0.25">
      <c r="B47" s="88"/>
      <c r="C47" s="89"/>
      <c r="D47" s="75">
        <v>16</v>
      </c>
      <c r="E47" s="76" t="s">
        <v>345</v>
      </c>
      <c r="F47" s="77">
        <f t="shared" si="2"/>
        <v>0</v>
      </c>
      <c r="G47" s="77">
        <f t="shared" si="3"/>
        <v>5</v>
      </c>
      <c r="H47" s="77">
        <f t="shared" si="4"/>
        <v>1</v>
      </c>
      <c r="I47" s="158">
        <f t="shared" ca="1" si="5"/>
        <v>0</v>
      </c>
      <c r="J47" s="171">
        <f t="shared" ca="1" si="6"/>
        <v>5</v>
      </c>
      <c r="K47" s="92"/>
      <c r="L47" s="93"/>
    </row>
    <row r="48" spans="2:12" ht="12.9" customHeight="1" x14ac:dyDescent="0.25">
      <c r="B48" s="88"/>
      <c r="C48" s="89"/>
      <c r="D48" s="75">
        <v>17</v>
      </c>
      <c r="E48" s="76" t="s">
        <v>340</v>
      </c>
      <c r="F48" s="77">
        <f t="shared" si="2"/>
        <v>4</v>
      </c>
      <c r="G48" s="77">
        <f t="shared" si="3"/>
        <v>0</v>
      </c>
      <c r="H48" s="77">
        <f t="shared" si="4"/>
        <v>1</v>
      </c>
      <c r="I48" s="158">
        <f t="shared" ca="1" si="5"/>
        <v>4</v>
      </c>
      <c r="J48" s="171">
        <f t="shared" ca="1" si="6"/>
        <v>4</v>
      </c>
      <c r="K48" s="92"/>
      <c r="L48" s="93"/>
    </row>
    <row r="49" spans="2:12" ht="12.9" customHeight="1" x14ac:dyDescent="0.25">
      <c r="B49" s="88"/>
      <c r="C49" s="89"/>
      <c r="D49" s="75">
        <v>18</v>
      </c>
      <c r="E49" s="76" t="s">
        <v>341</v>
      </c>
      <c r="F49" s="77">
        <f t="shared" si="2"/>
        <v>3</v>
      </c>
      <c r="G49" s="77">
        <f t="shared" si="3"/>
        <v>0</v>
      </c>
      <c r="H49" s="77">
        <f t="shared" si="4"/>
        <v>1</v>
      </c>
      <c r="I49" s="158">
        <f t="shared" ca="1" si="5"/>
        <v>3</v>
      </c>
      <c r="J49" s="171">
        <f t="shared" ca="1" si="6"/>
        <v>3</v>
      </c>
      <c r="K49" s="92"/>
      <c r="L49" s="93"/>
    </row>
    <row r="50" spans="2:12" ht="12.9" customHeight="1" x14ac:dyDescent="0.25">
      <c r="B50" s="88"/>
      <c r="C50" s="89"/>
      <c r="D50" s="75">
        <v>19</v>
      </c>
      <c r="E50" s="76" t="s">
        <v>342</v>
      </c>
      <c r="F50" s="77">
        <f t="shared" si="2"/>
        <v>2</v>
      </c>
      <c r="G50" s="77">
        <f t="shared" si="3"/>
        <v>0</v>
      </c>
      <c r="H50" s="77">
        <f t="shared" si="4"/>
        <v>1</v>
      </c>
      <c r="I50" s="158">
        <f t="shared" ca="1" si="5"/>
        <v>2</v>
      </c>
      <c r="J50" s="171">
        <f t="shared" ca="1" si="6"/>
        <v>2</v>
      </c>
      <c r="K50" s="92"/>
      <c r="L50" s="93"/>
    </row>
    <row r="51" spans="2:12" ht="12.9" customHeight="1" x14ac:dyDescent="0.25">
      <c r="B51" s="88"/>
      <c r="C51" s="89"/>
      <c r="D51" s="75"/>
      <c r="E51" s="79"/>
      <c r="F51" s="77"/>
      <c r="G51" s="77"/>
      <c r="H51" s="77"/>
      <c r="I51" s="77"/>
      <c r="J51" s="77"/>
      <c r="K51" s="92"/>
      <c r="L51" s="93"/>
    </row>
    <row r="52" spans="2:12" ht="8.25" customHeight="1" x14ac:dyDescent="0.25">
      <c r="B52" s="54"/>
      <c r="C52" s="59"/>
      <c r="D52" s="61"/>
      <c r="E52" s="59"/>
      <c r="F52" s="58"/>
      <c r="G52" s="62"/>
      <c r="H52" s="59"/>
      <c r="I52" s="58"/>
      <c r="J52" s="58"/>
      <c r="K52" s="58"/>
      <c r="L52" s="53"/>
    </row>
    <row r="53" spans="2:12" ht="8.25" customHeight="1" x14ac:dyDescent="0.25">
      <c r="B53" s="54"/>
      <c r="C53" s="54"/>
      <c r="D53" s="56"/>
      <c r="E53" s="54"/>
      <c r="F53" s="53"/>
      <c r="G53" s="57"/>
      <c r="H53" s="54"/>
      <c r="I53" s="53"/>
      <c r="J53" s="53"/>
      <c r="K53" s="53"/>
      <c r="L53" s="53"/>
    </row>
    <row r="54" spans="2:12" ht="12.9" customHeight="1" x14ac:dyDescent="0.25"/>
    <row r="55" spans="2:12" ht="12.9" customHeight="1" x14ac:dyDescent="0.25"/>
  </sheetData>
  <sortState ref="D32:J48">
    <sortCondition ref="D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28BB-9AD6-4C96-9B53-D2342689E1DB}">
  <dimension ref="C1:AU38"/>
  <sheetViews>
    <sheetView showGridLines="0" topLeftCell="A7" workbookViewId="0">
      <selection activeCell="H24" sqref="H24"/>
    </sheetView>
  </sheetViews>
  <sheetFormatPr defaultRowHeight="13.2" x14ac:dyDescent="0.25"/>
  <cols>
    <col min="3" max="4" width="1.5546875" customWidth="1"/>
    <col min="5" max="5" width="8.886718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5" width="3.109375" customWidth="1"/>
    <col min="46" max="47" width="1.5546875" customWidth="1"/>
  </cols>
  <sheetData>
    <row r="1" spans="15:47" ht="12.9" customHeight="1" x14ac:dyDescent="0.25"/>
    <row r="2" spans="15:47" ht="8.25" customHeight="1" x14ac:dyDescent="0.25">
      <c r="R2" s="53"/>
      <c r="S2" s="53"/>
      <c r="T2" s="53"/>
      <c r="U2" s="53"/>
      <c r="V2" s="53"/>
      <c r="W2" s="54"/>
      <c r="X2" s="55"/>
      <c r="Y2" s="54"/>
      <c r="Z2" s="54"/>
      <c r="AA2" s="54"/>
      <c r="AB2" s="54"/>
      <c r="AC2" s="54"/>
      <c r="AD2" s="54"/>
      <c r="AE2" s="56"/>
      <c r="AF2" s="56"/>
      <c r="AG2" s="56"/>
      <c r="AH2" s="56"/>
      <c r="AI2" s="56"/>
      <c r="AJ2" s="56"/>
      <c r="AK2" s="56"/>
      <c r="AL2" s="54"/>
      <c r="AM2" s="56"/>
      <c r="AN2" s="56"/>
      <c r="AO2" s="56"/>
      <c r="AP2" s="56"/>
      <c r="AQ2" s="56"/>
      <c r="AR2" s="56"/>
      <c r="AS2" s="57"/>
      <c r="AT2" s="54"/>
      <c r="AU2" s="54"/>
    </row>
    <row r="3" spans="15:47" ht="8.25" customHeight="1" x14ac:dyDescent="0.25">
      <c r="R3" s="53"/>
      <c r="S3" s="58"/>
      <c r="T3" s="58"/>
      <c r="U3" s="58"/>
      <c r="V3" s="58"/>
      <c r="W3" s="59"/>
      <c r="X3" s="60"/>
      <c r="Y3" s="59"/>
      <c r="Z3" s="59"/>
      <c r="AA3" s="59"/>
      <c r="AB3" s="59"/>
      <c r="AC3" s="59"/>
      <c r="AD3" s="59"/>
      <c r="AE3" s="61"/>
      <c r="AF3" s="61"/>
      <c r="AG3" s="61"/>
      <c r="AH3" s="61"/>
      <c r="AI3" s="61"/>
      <c r="AJ3" s="61"/>
      <c r="AK3" s="61"/>
      <c r="AL3" s="59"/>
      <c r="AM3" s="61"/>
      <c r="AN3" s="61"/>
      <c r="AO3" s="61"/>
      <c r="AP3" s="61"/>
      <c r="AQ3" s="61"/>
      <c r="AR3" s="61"/>
      <c r="AS3" s="62"/>
      <c r="AT3" s="59"/>
      <c r="AU3" s="54"/>
    </row>
    <row r="4" spans="15:47" ht="135.44999999999999" customHeight="1" x14ac:dyDescent="0.25">
      <c r="O4" t="s">
        <v>61</v>
      </c>
      <c r="R4" s="63"/>
      <c r="S4" s="64"/>
      <c r="T4" s="163" t="s">
        <v>65</v>
      </c>
      <c r="U4" s="163" t="s">
        <v>403</v>
      </c>
      <c r="V4" s="65"/>
      <c r="W4" s="66" t="s">
        <v>66</v>
      </c>
      <c r="X4" s="66" t="s">
        <v>109</v>
      </c>
      <c r="Y4" s="66" t="s">
        <v>259</v>
      </c>
      <c r="Z4" s="66" t="s">
        <v>279</v>
      </c>
      <c r="AA4" s="66" t="s">
        <v>280</v>
      </c>
      <c r="AB4" s="66" t="s">
        <v>309</v>
      </c>
      <c r="AC4" s="66" t="s">
        <v>318</v>
      </c>
      <c r="AD4" s="66" t="s">
        <v>332</v>
      </c>
      <c r="AE4" s="66" t="s">
        <v>384</v>
      </c>
      <c r="AF4" s="66" t="s">
        <v>395</v>
      </c>
      <c r="AG4" s="66" t="s">
        <v>400</v>
      </c>
      <c r="AH4" s="66" t="s">
        <v>423</v>
      </c>
      <c r="AI4" s="66" t="s">
        <v>424</v>
      </c>
      <c r="AJ4" s="66" t="s">
        <v>430</v>
      </c>
      <c r="AK4" s="66" t="s">
        <v>439</v>
      </c>
      <c r="AL4" s="66"/>
      <c r="AM4" s="67" t="s">
        <v>53</v>
      </c>
      <c r="AN4" s="67" t="s">
        <v>54</v>
      </c>
      <c r="AO4" s="67" t="s">
        <v>55</v>
      </c>
      <c r="AP4" s="67" t="s">
        <v>56</v>
      </c>
      <c r="AQ4" s="67" t="s">
        <v>57</v>
      </c>
      <c r="AR4" s="67" t="s">
        <v>58</v>
      </c>
      <c r="AS4" s="67" t="s">
        <v>59</v>
      </c>
      <c r="AT4" s="68"/>
      <c r="AU4" s="69"/>
    </row>
    <row r="5" spans="15:47" ht="12.9" customHeight="1" x14ac:dyDescent="0.25">
      <c r="O5">
        <f>SUM(W5:AK5)</f>
        <v>77</v>
      </c>
      <c r="R5" s="70"/>
      <c r="S5" s="71"/>
      <c r="T5" s="171">
        <f ca="1">U5+AR5+AS5</f>
        <v>97</v>
      </c>
      <c r="U5" s="158">
        <f t="array" aca="1" ref="U5" ca="1">SUM(LARGE(W5:AK5,ROW(INDIRECT("1:8"))))</f>
        <v>77</v>
      </c>
      <c r="V5" s="95" t="s">
        <v>111</v>
      </c>
      <c r="W5" s="94">
        <v>9</v>
      </c>
      <c r="X5" s="94">
        <v>0</v>
      </c>
      <c r="Y5" s="94">
        <v>0</v>
      </c>
      <c r="Z5" s="94">
        <v>9</v>
      </c>
      <c r="AA5" s="94">
        <v>0</v>
      </c>
      <c r="AB5" s="94">
        <v>0</v>
      </c>
      <c r="AC5" s="94">
        <v>0</v>
      </c>
      <c r="AD5" s="94">
        <v>10</v>
      </c>
      <c r="AE5" s="94">
        <v>10</v>
      </c>
      <c r="AF5" s="94">
        <v>0</v>
      </c>
      <c r="AG5" s="94">
        <v>9</v>
      </c>
      <c r="AH5" s="94">
        <v>10</v>
      </c>
      <c r="AI5" s="94">
        <v>0</v>
      </c>
      <c r="AJ5" s="94">
        <v>10</v>
      </c>
      <c r="AK5" s="94">
        <v>10</v>
      </c>
      <c r="AL5" s="94"/>
      <c r="AM5" s="100"/>
      <c r="AN5" s="100"/>
      <c r="AO5" s="100">
        <v>5</v>
      </c>
      <c r="AP5" s="100">
        <v>5</v>
      </c>
      <c r="AQ5" s="100">
        <v>5</v>
      </c>
      <c r="AR5" s="173">
        <f>SUM(AM5:AQ5)</f>
        <v>15</v>
      </c>
      <c r="AS5" s="100">
        <v>5</v>
      </c>
      <c r="AT5" s="59"/>
      <c r="AU5" s="54"/>
    </row>
    <row r="6" spans="15:47" ht="12.9" customHeight="1" x14ac:dyDescent="0.25">
      <c r="O6">
        <f>SUM(W6:AK6)</f>
        <v>72</v>
      </c>
      <c r="R6" s="70"/>
      <c r="S6" s="71"/>
      <c r="T6" s="171">
        <f t="shared" ref="T6:T15" ca="1" si="0">U6+AR6+AS6</f>
        <v>82</v>
      </c>
      <c r="U6" s="158">
        <f t="array" aca="1" ref="U6" ca="1">SUM(LARGE(W6:AK6,ROW(INDIRECT("1:8"))))</f>
        <v>72</v>
      </c>
      <c r="V6" s="95" t="s">
        <v>38</v>
      </c>
      <c r="W6" s="94">
        <v>8</v>
      </c>
      <c r="X6" s="94">
        <v>0</v>
      </c>
      <c r="Y6" s="94">
        <v>10</v>
      </c>
      <c r="Z6" s="94">
        <v>8</v>
      </c>
      <c r="AA6" s="94">
        <v>0</v>
      </c>
      <c r="AB6" s="94">
        <v>10</v>
      </c>
      <c r="AC6" s="94">
        <v>10</v>
      </c>
      <c r="AD6" s="94">
        <v>0</v>
      </c>
      <c r="AE6" s="94">
        <v>9</v>
      </c>
      <c r="AF6" s="94">
        <v>0</v>
      </c>
      <c r="AG6" s="94">
        <v>8</v>
      </c>
      <c r="AH6" s="94">
        <v>0</v>
      </c>
      <c r="AI6" s="94">
        <v>9</v>
      </c>
      <c r="AJ6" s="94">
        <v>0</v>
      </c>
      <c r="AK6" s="94">
        <v>0</v>
      </c>
      <c r="AL6" s="94"/>
      <c r="AM6" s="100"/>
      <c r="AN6" s="100"/>
      <c r="AO6" s="100"/>
      <c r="AP6" s="100">
        <v>5</v>
      </c>
      <c r="AQ6" s="100"/>
      <c r="AR6" s="173">
        <f t="shared" ref="AR6:AR11" si="1">SUM(AM6:AQ6)</f>
        <v>5</v>
      </c>
      <c r="AS6" s="100">
        <v>5</v>
      </c>
      <c r="AT6" s="59"/>
      <c r="AU6" s="54"/>
    </row>
    <row r="7" spans="15:47" ht="12.9" customHeight="1" x14ac:dyDescent="0.25">
      <c r="O7">
        <f t="shared" ref="O7:O15" si="2">SUM(W7:AK7)</f>
        <v>50</v>
      </c>
      <c r="R7" s="70"/>
      <c r="S7" s="71"/>
      <c r="T7" s="171">
        <f t="shared" ca="1" si="0"/>
        <v>55</v>
      </c>
      <c r="U7" s="158">
        <f t="array" aca="1" ref="U7" ca="1">SUM(LARGE(W7:AK7,ROW(INDIRECT("1:8"))))</f>
        <v>50</v>
      </c>
      <c r="V7" s="79" t="s">
        <v>37</v>
      </c>
      <c r="W7" s="94">
        <v>10</v>
      </c>
      <c r="X7" s="94">
        <v>10</v>
      </c>
      <c r="Y7" s="94">
        <v>0</v>
      </c>
      <c r="Z7" s="94">
        <v>10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10</v>
      </c>
      <c r="AH7" s="94">
        <v>0</v>
      </c>
      <c r="AI7" s="94">
        <v>10</v>
      </c>
      <c r="AJ7" s="94">
        <v>0</v>
      </c>
      <c r="AK7" s="94">
        <v>0</v>
      </c>
      <c r="AL7" s="99"/>
      <c r="AM7" s="100"/>
      <c r="AN7" s="100"/>
      <c r="AO7" s="100"/>
      <c r="AP7" s="100">
        <v>5</v>
      </c>
      <c r="AQ7" s="100"/>
      <c r="AR7" s="173">
        <f t="shared" si="1"/>
        <v>5</v>
      </c>
      <c r="AS7" s="100"/>
      <c r="AT7" s="59"/>
      <c r="AU7" s="54"/>
    </row>
    <row r="8" spans="15:47" ht="12.9" customHeight="1" x14ac:dyDescent="0.25">
      <c r="O8">
        <f t="shared" si="2"/>
        <v>40</v>
      </c>
      <c r="R8" s="70"/>
      <c r="S8" s="71"/>
      <c r="T8" s="171">
        <f t="shared" ca="1" si="0"/>
        <v>45</v>
      </c>
      <c r="U8" s="158">
        <f t="array" aca="1" ref="U8" ca="1">SUM(LARGE(W8:AK8,ROW(INDIRECT("1:8"))))</f>
        <v>40</v>
      </c>
      <c r="V8" s="79" t="s">
        <v>22</v>
      </c>
      <c r="W8" s="94">
        <v>0</v>
      </c>
      <c r="X8" s="94">
        <v>0</v>
      </c>
      <c r="Y8" s="94">
        <v>0</v>
      </c>
      <c r="Z8" s="94">
        <v>6</v>
      </c>
      <c r="AA8" s="94">
        <v>0</v>
      </c>
      <c r="AB8" s="94">
        <v>9</v>
      </c>
      <c r="AC8" s="94">
        <v>0</v>
      </c>
      <c r="AD8" s="94">
        <v>0</v>
      </c>
      <c r="AE8" s="94">
        <v>0</v>
      </c>
      <c r="AF8" s="94">
        <v>10</v>
      </c>
      <c r="AG8" s="94">
        <v>7</v>
      </c>
      <c r="AH8" s="94">
        <v>0</v>
      </c>
      <c r="AI8" s="94">
        <v>8</v>
      </c>
      <c r="AJ8" s="94">
        <v>0</v>
      </c>
      <c r="AK8" s="94">
        <v>0</v>
      </c>
      <c r="AL8" s="94"/>
      <c r="AM8" s="100"/>
      <c r="AN8" s="100"/>
      <c r="AO8" s="100">
        <v>5</v>
      </c>
      <c r="AP8" s="100"/>
      <c r="AQ8" s="100"/>
      <c r="AR8" s="173">
        <f t="shared" si="1"/>
        <v>5</v>
      </c>
      <c r="AS8" s="100"/>
      <c r="AT8" s="59"/>
      <c r="AU8" s="54"/>
    </row>
    <row r="9" spans="15:47" ht="12.9" customHeight="1" x14ac:dyDescent="0.25">
      <c r="O9">
        <f t="shared" si="2"/>
        <v>24</v>
      </c>
      <c r="R9" s="70"/>
      <c r="S9" s="71"/>
      <c r="T9" s="171">
        <f t="shared" ca="1" si="0"/>
        <v>29</v>
      </c>
      <c r="U9" s="158">
        <f t="array" aca="1" ref="U9" ca="1">SUM(LARGE(W9:AK9,ROW(INDIRECT("1:8"))))</f>
        <v>24</v>
      </c>
      <c r="V9" s="79" t="s">
        <v>120</v>
      </c>
      <c r="W9" s="94">
        <v>7</v>
      </c>
      <c r="X9" s="94">
        <v>9</v>
      </c>
      <c r="Y9" s="94">
        <v>0</v>
      </c>
      <c r="Z9" s="94">
        <v>0</v>
      </c>
      <c r="AA9" s="94">
        <v>8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/>
      <c r="AM9" s="100"/>
      <c r="AN9" s="100"/>
      <c r="AO9" s="100"/>
      <c r="AP9" s="100"/>
      <c r="AQ9" s="100">
        <v>5</v>
      </c>
      <c r="AR9" s="173">
        <f t="shared" si="1"/>
        <v>5</v>
      </c>
      <c r="AS9" s="100"/>
      <c r="AT9" s="59"/>
      <c r="AU9" s="54"/>
    </row>
    <row r="10" spans="15:47" ht="12.9" customHeight="1" x14ac:dyDescent="0.25">
      <c r="O10">
        <f t="shared" si="2"/>
        <v>18</v>
      </c>
      <c r="R10" s="70"/>
      <c r="S10" s="71"/>
      <c r="T10" s="171">
        <f t="shared" ca="1" si="0"/>
        <v>23</v>
      </c>
      <c r="U10" s="158">
        <f t="array" aca="1" ref="U10" ca="1">SUM(LARGE(W10:AK10,ROW(INDIRECT("1:8"))))</f>
        <v>18</v>
      </c>
      <c r="V10" s="79" t="s">
        <v>119</v>
      </c>
      <c r="W10" s="94">
        <v>0</v>
      </c>
      <c r="X10" s="94">
        <v>0</v>
      </c>
      <c r="Y10" s="94">
        <v>8</v>
      </c>
      <c r="Z10" s="94">
        <v>0</v>
      </c>
      <c r="AA10" s="94">
        <v>10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/>
      <c r="AM10" s="100"/>
      <c r="AN10" s="100"/>
      <c r="AO10" s="100">
        <v>5</v>
      </c>
      <c r="AP10" s="100"/>
      <c r="AQ10" s="100"/>
      <c r="AR10" s="173">
        <f t="shared" si="1"/>
        <v>5</v>
      </c>
      <c r="AS10" s="100"/>
      <c r="AT10" s="59"/>
      <c r="AU10" s="54"/>
    </row>
    <row r="11" spans="15:47" ht="12.9" customHeight="1" x14ac:dyDescent="0.25">
      <c r="O11">
        <f t="shared" si="2"/>
        <v>16</v>
      </c>
      <c r="R11" s="70"/>
      <c r="S11" s="71"/>
      <c r="T11" s="171">
        <f t="shared" ca="1" si="0"/>
        <v>21</v>
      </c>
      <c r="U11" s="158">
        <f t="array" aca="1" ref="U11" ca="1">SUM(LARGE(W11:AK11,ROW(INDIRECT("1:8"))))</f>
        <v>16</v>
      </c>
      <c r="V11" s="76" t="s">
        <v>17</v>
      </c>
      <c r="W11" s="94">
        <v>0</v>
      </c>
      <c r="X11" s="94">
        <v>0</v>
      </c>
      <c r="Y11" s="94">
        <v>9</v>
      </c>
      <c r="Z11" s="94">
        <v>7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/>
      <c r="AM11" s="100"/>
      <c r="AN11" s="100"/>
      <c r="AO11" s="100">
        <v>5</v>
      </c>
      <c r="AP11" s="100"/>
      <c r="AQ11" s="100"/>
      <c r="AR11" s="173">
        <f t="shared" si="1"/>
        <v>5</v>
      </c>
      <c r="AS11" s="100"/>
      <c r="AT11" s="59"/>
      <c r="AU11" s="54"/>
    </row>
    <row r="12" spans="15:47" ht="12.9" customHeight="1" x14ac:dyDescent="0.25">
      <c r="O12">
        <f t="shared" si="2"/>
        <v>16</v>
      </c>
      <c r="R12" s="70"/>
      <c r="S12" s="71"/>
      <c r="T12" s="171">
        <f t="shared" ca="1" si="0"/>
        <v>16</v>
      </c>
      <c r="U12" s="158">
        <f t="array" aca="1" ref="U12" ca="1">SUM(LARGE(W12:AK12,ROW(INDIRECT("1:8"))))</f>
        <v>16</v>
      </c>
      <c r="V12" s="95" t="s">
        <v>67</v>
      </c>
      <c r="W12" s="94">
        <v>0</v>
      </c>
      <c r="X12" s="94">
        <v>0</v>
      </c>
      <c r="Y12" s="94">
        <v>0</v>
      </c>
      <c r="Z12" s="94">
        <v>0</v>
      </c>
      <c r="AA12" s="94">
        <v>9</v>
      </c>
      <c r="AB12" s="94">
        <v>0</v>
      </c>
      <c r="AC12" s="94">
        <v>0</v>
      </c>
      <c r="AD12" s="94">
        <v>0</v>
      </c>
      <c r="AE12" s="94">
        <v>7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/>
      <c r="AM12" s="100"/>
      <c r="AN12" s="100"/>
      <c r="AO12" s="100"/>
      <c r="AP12" s="100"/>
      <c r="AQ12" s="100"/>
      <c r="AR12" s="173"/>
      <c r="AS12" s="100"/>
      <c r="AT12" s="59"/>
      <c r="AU12" s="54"/>
    </row>
    <row r="13" spans="15:47" ht="12.9" customHeight="1" x14ac:dyDescent="0.25">
      <c r="O13">
        <f t="shared" si="2"/>
        <v>8</v>
      </c>
      <c r="R13" s="70"/>
      <c r="S13" s="71"/>
      <c r="T13" s="171">
        <f t="shared" ca="1" si="0"/>
        <v>13</v>
      </c>
      <c r="U13" s="158">
        <f t="array" aca="1" ref="U13" ca="1">SUM(LARGE(W13:AK13,ROW(INDIRECT("1:8"))))</f>
        <v>8</v>
      </c>
      <c r="V13" s="95" t="s">
        <v>112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8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/>
      <c r="AM13" s="100">
        <v>5</v>
      </c>
      <c r="AN13" s="100"/>
      <c r="AO13" s="100"/>
      <c r="AP13" s="100"/>
      <c r="AQ13" s="100"/>
      <c r="AR13" s="173">
        <v>5</v>
      </c>
      <c r="AS13" s="100"/>
      <c r="AT13" s="59"/>
      <c r="AU13" s="54"/>
    </row>
    <row r="14" spans="15:47" ht="12.9" customHeight="1" x14ac:dyDescent="0.25">
      <c r="O14">
        <f t="shared" si="2"/>
        <v>7</v>
      </c>
      <c r="R14" s="70"/>
      <c r="S14" s="71"/>
      <c r="T14" s="171">
        <f t="shared" ca="1" si="0"/>
        <v>7</v>
      </c>
      <c r="U14" s="158">
        <f t="array" aca="1" ref="U14" ca="1">SUM(LARGE(W14:AK14,ROW(INDIRECT("1:8"))))</f>
        <v>7</v>
      </c>
      <c r="V14" s="79" t="s">
        <v>40</v>
      </c>
      <c r="W14" s="94">
        <v>0</v>
      </c>
      <c r="X14" s="94">
        <v>0</v>
      </c>
      <c r="Y14" s="94">
        <v>0</v>
      </c>
      <c r="Z14" s="94">
        <v>0</v>
      </c>
      <c r="AA14" s="94">
        <v>7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/>
      <c r="AM14" s="100"/>
      <c r="AN14" s="100"/>
      <c r="AO14" s="100"/>
      <c r="AP14" s="100"/>
      <c r="AQ14" s="100"/>
      <c r="AR14" s="173"/>
      <c r="AS14" s="100"/>
      <c r="AT14" s="59"/>
      <c r="AU14" s="54"/>
    </row>
    <row r="15" spans="15:47" ht="12.9" customHeight="1" x14ac:dyDescent="0.25">
      <c r="O15">
        <f t="shared" si="2"/>
        <v>0</v>
      </c>
      <c r="R15" s="70"/>
      <c r="S15" s="71"/>
      <c r="T15" s="171">
        <f t="shared" ca="1" si="0"/>
        <v>0</v>
      </c>
      <c r="U15" s="158">
        <f t="array" aca="1" ref="U15" ca="1">SUM(LARGE(W15:AK15,ROW(INDIRECT("1:8"))))</f>
        <v>0</v>
      </c>
      <c r="V15" s="95" t="s">
        <v>10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/>
      <c r="AM15" s="100"/>
      <c r="AN15" s="100"/>
      <c r="AO15" s="100"/>
      <c r="AP15" s="100"/>
      <c r="AQ15" s="100"/>
      <c r="AR15" s="173"/>
      <c r="AS15" s="100"/>
      <c r="AT15" s="59"/>
      <c r="AU15" s="54"/>
    </row>
    <row r="16" spans="15:47" ht="12.9" customHeight="1" x14ac:dyDescent="0.25">
      <c r="R16" s="70"/>
      <c r="S16" s="71"/>
      <c r="T16" s="75"/>
      <c r="U16" s="75"/>
      <c r="V16" s="79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100"/>
      <c r="AN16" s="100"/>
      <c r="AO16" s="100"/>
      <c r="AP16" s="100"/>
      <c r="AQ16" s="100"/>
      <c r="AR16" s="100"/>
      <c r="AS16" s="100"/>
      <c r="AT16" s="59"/>
      <c r="AU16" s="54"/>
    </row>
    <row r="17" spans="3:47" ht="8.25" customHeight="1" x14ac:dyDescent="0.25">
      <c r="R17" s="53"/>
      <c r="S17" s="58"/>
      <c r="T17" s="58"/>
      <c r="U17" s="58"/>
      <c r="V17" s="58"/>
      <c r="W17" s="59"/>
      <c r="X17" s="60"/>
      <c r="Y17" s="59"/>
      <c r="Z17" s="59"/>
      <c r="AA17" s="59"/>
      <c r="AB17" s="59"/>
      <c r="AC17" s="59"/>
      <c r="AD17" s="59"/>
      <c r="AE17" s="61"/>
      <c r="AF17" s="61"/>
      <c r="AG17" s="61"/>
      <c r="AH17" s="61"/>
      <c r="AI17" s="61"/>
      <c r="AJ17" s="61"/>
      <c r="AK17" s="61"/>
      <c r="AL17" s="59"/>
      <c r="AM17" s="61"/>
      <c r="AN17" s="61"/>
      <c r="AO17" s="61"/>
      <c r="AP17" s="61"/>
      <c r="AQ17" s="61"/>
      <c r="AR17" s="61"/>
      <c r="AS17" s="62"/>
      <c r="AT17" s="59"/>
      <c r="AU17" s="54"/>
    </row>
    <row r="18" spans="3:47" ht="8.25" customHeight="1" x14ac:dyDescent="0.25">
      <c r="R18" s="53"/>
      <c r="S18" s="53"/>
      <c r="T18" s="53"/>
      <c r="U18" s="53"/>
      <c r="V18" s="53"/>
      <c r="W18" s="53"/>
      <c r="X18" s="54"/>
      <c r="Y18" s="55"/>
      <c r="Z18" s="54"/>
      <c r="AA18" s="54"/>
      <c r="AB18" s="54"/>
      <c r="AC18" s="54"/>
      <c r="AD18" s="54"/>
      <c r="AE18" s="54"/>
      <c r="AF18" s="56"/>
      <c r="AG18" s="56"/>
      <c r="AH18" s="56"/>
      <c r="AI18" s="56"/>
      <c r="AJ18" s="56"/>
      <c r="AK18" s="56"/>
      <c r="AL18" s="56"/>
      <c r="AM18" s="54"/>
      <c r="AN18" s="56"/>
      <c r="AO18" s="56"/>
      <c r="AP18" s="56"/>
      <c r="AQ18" s="56"/>
      <c r="AR18" s="56"/>
      <c r="AS18" s="56"/>
      <c r="AT18" s="57"/>
      <c r="AU18" s="54"/>
    </row>
    <row r="19" spans="3:47" ht="12.9" customHeight="1" x14ac:dyDescent="0.25"/>
    <row r="20" spans="3:47" ht="12.9" customHeight="1" x14ac:dyDescent="0.25"/>
    <row r="21" spans="3:47" ht="8.25" customHeight="1" x14ac:dyDescent="0.25">
      <c r="C21" s="54"/>
      <c r="D21" s="54"/>
      <c r="E21" s="56"/>
      <c r="F21" s="54"/>
      <c r="G21" s="53"/>
      <c r="H21" s="56"/>
      <c r="I21" s="54"/>
      <c r="J21" s="53"/>
      <c r="K21" s="53"/>
      <c r="L21" s="53"/>
      <c r="M21" s="53"/>
    </row>
    <row r="22" spans="3:47" ht="8.25" customHeight="1" x14ac:dyDescent="0.25">
      <c r="C22" s="54"/>
      <c r="D22" s="59"/>
      <c r="E22" s="61"/>
      <c r="F22" s="59"/>
      <c r="G22" s="58"/>
      <c r="H22" s="61"/>
      <c r="I22" s="59"/>
      <c r="J22" s="58"/>
      <c r="K22" s="58"/>
      <c r="L22" s="58"/>
      <c r="M22" s="53"/>
    </row>
    <row r="23" spans="3:47" ht="24.9" customHeight="1" x14ac:dyDescent="0.25">
      <c r="C23" s="82"/>
      <c r="D23" s="83"/>
      <c r="E23" s="84" t="s">
        <v>60</v>
      </c>
      <c r="F23" s="84" t="s">
        <v>2</v>
      </c>
      <c r="G23" s="84" t="s">
        <v>61</v>
      </c>
      <c r="H23" s="84" t="s">
        <v>62</v>
      </c>
      <c r="I23" s="84" t="s">
        <v>63</v>
      </c>
      <c r="J23" s="84" t="s">
        <v>64</v>
      </c>
      <c r="K23" s="85" t="s">
        <v>65</v>
      </c>
      <c r="L23" s="86"/>
      <c r="M23" s="87"/>
    </row>
    <row r="24" spans="3:47" ht="12.9" customHeight="1" x14ac:dyDescent="0.25">
      <c r="C24" s="88"/>
      <c r="D24" s="89"/>
      <c r="E24" s="75">
        <v>1</v>
      </c>
      <c r="F24" s="95" t="s">
        <v>111</v>
      </c>
      <c r="G24" s="77">
        <f>O5</f>
        <v>77</v>
      </c>
      <c r="H24" s="77">
        <f>AR5+AS5</f>
        <v>20</v>
      </c>
      <c r="I24" s="77">
        <f>COUNTIF(W5:AK5,"&lt;&gt;0")</f>
        <v>8</v>
      </c>
      <c r="J24" s="158">
        <f ca="1">U5</f>
        <v>77</v>
      </c>
      <c r="K24" s="171">
        <f ca="1">T5</f>
        <v>97</v>
      </c>
      <c r="L24" s="92"/>
      <c r="M24" s="93"/>
    </row>
    <row r="25" spans="3:47" ht="12.9" customHeight="1" x14ac:dyDescent="0.25">
      <c r="C25" s="88"/>
      <c r="D25" s="89"/>
      <c r="E25" s="75">
        <v>2</v>
      </c>
      <c r="F25" s="95" t="s">
        <v>38</v>
      </c>
      <c r="G25" s="77">
        <f t="shared" ref="G25:G33" si="3">O6</f>
        <v>72</v>
      </c>
      <c r="H25" s="77">
        <f t="shared" ref="H25:H33" si="4">AR6+AS6</f>
        <v>10</v>
      </c>
      <c r="I25" s="77">
        <f t="shared" ref="I25:I33" si="5">COUNTIF(W6:AK6,"&lt;&gt;0")</f>
        <v>8</v>
      </c>
      <c r="J25" s="158">
        <f t="shared" ref="J25:J33" ca="1" si="6">U6</f>
        <v>72</v>
      </c>
      <c r="K25" s="171">
        <f t="shared" ref="K25:K33" ca="1" si="7">T6</f>
        <v>82</v>
      </c>
      <c r="L25" s="92"/>
      <c r="M25" s="93"/>
    </row>
    <row r="26" spans="3:47" ht="12.9" customHeight="1" x14ac:dyDescent="0.25">
      <c r="C26" s="88"/>
      <c r="D26" s="89"/>
      <c r="E26" s="75">
        <v>3</v>
      </c>
      <c r="F26" s="79" t="s">
        <v>37</v>
      </c>
      <c r="G26" s="77">
        <f t="shared" si="3"/>
        <v>50</v>
      </c>
      <c r="H26" s="77">
        <f t="shared" si="4"/>
        <v>5</v>
      </c>
      <c r="I26" s="77">
        <f t="shared" si="5"/>
        <v>5</v>
      </c>
      <c r="J26" s="158">
        <f t="shared" ca="1" si="6"/>
        <v>50</v>
      </c>
      <c r="K26" s="171">
        <f t="shared" ca="1" si="7"/>
        <v>55</v>
      </c>
      <c r="L26" s="92"/>
      <c r="M26" s="93"/>
    </row>
    <row r="27" spans="3:47" ht="12.9" customHeight="1" x14ac:dyDescent="0.25">
      <c r="C27" s="88"/>
      <c r="D27" s="89"/>
      <c r="E27" s="75">
        <v>4</v>
      </c>
      <c r="F27" s="79" t="s">
        <v>22</v>
      </c>
      <c r="G27" s="77">
        <f t="shared" si="3"/>
        <v>40</v>
      </c>
      <c r="H27" s="77">
        <f t="shared" si="4"/>
        <v>5</v>
      </c>
      <c r="I27" s="77">
        <f t="shared" si="5"/>
        <v>5</v>
      </c>
      <c r="J27" s="158">
        <f t="shared" ca="1" si="6"/>
        <v>40</v>
      </c>
      <c r="K27" s="171">
        <f t="shared" ca="1" si="7"/>
        <v>45</v>
      </c>
      <c r="L27" s="92"/>
      <c r="M27" s="93"/>
    </row>
    <row r="28" spans="3:47" ht="12.9" customHeight="1" x14ac:dyDescent="0.25">
      <c r="C28" s="88"/>
      <c r="D28" s="89"/>
      <c r="E28" s="75">
        <v>5</v>
      </c>
      <c r="F28" s="79" t="s">
        <v>120</v>
      </c>
      <c r="G28" s="77">
        <f t="shared" si="3"/>
        <v>24</v>
      </c>
      <c r="H28" s="77">
        <f t="shared" si="4"/>
        <v>5</v>
      </c>
      <c r="I28" s="77">
        <f t="shared" si="5"/>
        <v>3</v>
      </c>
      <c r="J28" s="158">
        <f t="shared" ca="1" si="6"/>
        <v>24</v>
      </c>
      <c r="K28" s="171">
        <f t="shared" ca="1" si="7"/>
        <v>29</v>
      </c>
      <c r="L28" s="92"/>
      <c r="M28" s="93"/>
    </row>
    <row r="29" spans="3:47" ht="12.9" customHeight="1" x14ac:dyDescent="0.25">
      <c r="C29" s="88"/>
      <c r="D29" s="89"/>
      <c r="E29" s="75">
        <v>6</v>
      </c>
      <c r="F29" s="79" t="s">
        <v>119</v>
      </c>
      <c r="G29" s="77">
        <f t="shared" si="3"/>
        <v>18</v>
      </c>
      <c r="H29" s="77">
        <f t="shared" si="4"/>
        <v>5</v>
      </c>
      <c r="I29" s="77">
        <f t="shared" si="5"/>
        <v>2</v>
      </c>
      <c r="J29" s="158">
        <f t="shared" ca="1" si="6"/>
        <v>18</v>
      </c>
      <c r="K29" s="171">
        <f t="shared" ca="1" si="7"/>
        <v>23</v>
      </c>
      <c r="L29" s="92"/>
      <c r="M29" s="93"/>
    </row>
    <row r="30" spans="3:47" ht="12.9" customHeight="1" x14ac:dyDescent="0.25">
      <c r="C30" s="88"/>
      <c r="D30" s="89"/>
      <c r="E30" s="75">
        <v>7</v>
      </c>
      <c r="F30" s="76" t="s">
        <v>17</v>
      </c>
      <c r="G30" s="77">
        <f t="shared" si="3"/>
        <v>16</v>
      </c>
      <c r="H30" s="77">
        <f t="shared" si="4"/>
        <v>5</v>
      </c>
      <c r="I30" s="77">
        <f t="shared" si="5"/>
        <v>2</v>
      </c>
      <c r="J30" s="158">
        <f t="shared" ca="1" si="6"/>
        <v>16</v>
      </c>
      <c r="K30" s="171">
        <f t="shared" ca="1" si="7"/>
        <v>21</v>
      </c>
      <c r="L30" s="92"/>
      <c r="M30" s="93"/>
    </row>
    <row r="31" spans="3:47" ht="12.9" customHeight="1" x14ac:dyDescent="0.25">
      <c r="C31" s="88"/>
      <c r="D31" s="89"/>
      <c r="E31" s="75">
        <v>8</v>
      </c>
      <c r="F31" s="95" t="s">
        <v>67</v>
      </c>
      <c r="G31" s="77">
        <f t="shared" si="3"/>
        <v>16</v>
      </c>
      <c r="H31" s="77">
        <f t="shared" si="4"/>
        <v>0</v>
      </c>
      <c r="I31" s="77">
        <f t="shared" si="5"/>
        <v>2</v>
      </c>
      <c r="J31" s="158">
        <f t="shared" ca="1" si="6"/>
        <v>16</v>
      </c>
      <c r="K31" s="171">
        <f t="shared" ca="1" si="7"/>
        <v>16</v>
      </c>
      <c r="L31" s="92"/>
      <c r="M31" s="93"/>
    </row>
    <row r="32" spans="3:47" ht="12.9" customHeight="1" x14ac:dyDescent="0.25">
      <c r="C32" s="88"/>
      <c r="D32" s="89"/>
      <c r="E32" s="75">
        <v>9</v>
      </c>
      <c r="F32" s="95" t="s">
        <v>112</v>
      </c>
      <c r="G32" s="77">
        <f t="shared" si="3"/>
        <v>8</v>
      </c>
      <c r="H32" s="77">
        <f t="shared" si="4"/>
        <v>5</v>
      </c>
      <c r="I32" s="77">
        <f t="shared" si="5"/>
        <v>1</v>
      </c>
      <c r="J32" s="158">
        <f t="shared" ca="1" si="6"/>
        <v>8</v>
      </c>
      <c r="K32" s="171">
        <f t="shared" ca="1" si="7"/>
        <v>13</v>
      </c>
      <c r="L32" s="92"/>
      <c r="M32" s="93"/>
    </row>
    <row r="33" spans="3:13" ht="12.9" customHeight="1" x14ac:dyDescent="0.25">
      <c r="C33" s="88"/>
      <c r="D33" s="89"/>
      <c r="E33" s="75">
        <v>10</v>
      </c>
      <c r="F33" s="79" t="s">
        <v>40</v>
      </c>
      <c r="G33" s="77">
        <f t="shared" si="3"/>
        <v>7</v>
      </c>
      <c r="H33" s="77">
        <f t="shared" si="4"/>
        <v>0</v>
      </c>
      <c r="I33" s="77">
        <f t="shared" si="5"/>
        <v>1</v>
      </c>
      <c r="J33" s="158">
        <f t="shared" ca="1" si="6"/>
        <v>7</v>
      </c>
      <c r="K33" s="171">
        <f t="shared" ca="1" si="7"/>
        <v>7</v>
      </c>
      <c r="L33" s="92"/>
      <c r="M33" s="93"/>
    </row>
    <row r="34" spans="3:13" ht="12.9" customHeight="1" x14ac:dyDescent="0.25">
      <c r="C34" s="88"/>
      <c r="D34" s="89"/>
      <c r="E34" s="75">
        <v>11</v>
      </c>
      <c r="F34" s="95" t="s">
        <v>10</v>
      </c>
      <c r="G34" s="77"/>
      <c r="H34" s="77"/>
      <c r="I34" s="77"/>
      <c r="J34" s="156"/>
      <c r="K34" s="158"/>
      <c r="L34" s="92"/>
      <c r="M34" s="93"/>
    </row>
    <row r="35" spans="3:13" ht="12.9" customHeight="1" x14ac:dyDescent="0.25">
      <c r="C35" s="88"/>
      <c r="D35" s="89"/>
      <c r="E35" s="75"/>
      <c r="F35" s="79"/>
      <c r="G35" s="77"/>
      <c r="H35" s="77"/>
      <c r="I35" s="77"/>
      <c r="J35" s="77"/>
      <c r="K35" s="77"/>
      <c r="L35" s="92"/>
      <c r="M35" s="93"/>
    </row>
    <row r="36" spans="3:13" ht="8.25" customHeight="1" x14ac:dyDescent="0.25">
      <c r="C36" s="54"/>
      <c r="D36" s="59"/>
      <c r="E36" s="61"/>
      <c r="F36" s="59"/>
      <c r="G36" s="58"/>
      <c r="H36" s="61"/>
      <c r="I36" s="59"/>
      <c r="J36" s="58"/>
      <c r="K36" s="58"/>
      <c r="L36" s="58"/>
      <c r="M36" s="53"/>
    </row>
    <row r="37" spans="3:13" ht="8.25" customHeight="1" x14ac:dyDescent="0.25">
      <c r="C37" s="54"/>
      <c r="D37" s="54"/>
      <c r="E37" s="56"/>
      <c r="F37" s="54"/>
      <c r="G37" s="53"/>
      <c r="H37" s="56"/>
      <c r="I37" s="54"/>
      <c r="J37" s="53"/>
      <c r="K37" s="53"/>
      <c r="L37" s="53"/>
      <c r="M37" s="53"/>
    </row>
    <row r="38" spans="3:13" ht="12.9" customHeight="1" x14ac:dyDescent="0.25"/>
  </sheetData>
  <sortState ref="E24:K35">
    <sortCondition ref="E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B1DD-D88E-4CA7-BFEE-615EC99D3933}">
  <dimension ref="C1:AU58"/>
  <sheetViews>
    <sheetView showGridLines="0" tabSelected="1" topLeftCell="A13" workbookViewId="0">
      <selection activeCell="P51" sqref="P51"/>
    </sheetView>
  </sheetViews>
  <sheetFormatPr defaultRowHeight="13.2" x14ac:dyDescent="0.25"/>
  <cols>
    <col min="3" max="4" width="1.5546875" customWidth="1"/>
    <col min="5" max="5" width="8.777343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5" width="3.109375" customWidth="1"/>
    <col min="46" max="47" width="1.5546875" customWidth="1"/>
  </cols>
  <sheetData>
    <row r="1" spans="15:47" ht="12.9" customHeight="1" x14ac:dyDescent="0.25"/>
    <row r="2" spans="15:47" ht="8.25" customHeight="1" x14ac:dyDescent="0.25">
      <c r="R2" s="53"/>
      <c r="S2" s="53"/>
      <c r="T2" s="53"/>
      <c r="U2" s="53"/>
      <c r="V2" s="53"/>
      <c r="W2" s="54"/>
      <c r="X2" s="55"/>
      <c r="Y2" s="54"/>
      <c r="Z2" s="54"/>
      <c r="AA2" s="54"/>
      <c r="AB2" s="54"/>
      <c r="AC2" s="54"/>
      <c r="AD2" s="54"/>
      <c r="AE2" s="56"/>
      <c r="AF2" s="56"/>
      <c r="AG2" s="56"/>
      <c r="AH2" s="56"/>
      <c r="AI2" s="56"/>
      <c r="AJ2" s="56"/>
      <c r="AK2" s="56"/>
      <c r="AL2" s="54"/>
      <c r="AM2" s="56"/>
      <c r="AN2" s="56"/>
      <c r="AO2" s="56"/>
      <c r="AP2" s="56"/>
      <c r="AQ2" s="56"/>
      <c r="AR2" s="56"/>
      <c r="AS2" s="57"/>
      <c r="AT2" s="54"/>
      <c r="AU2" s="54"/>
    </row>
    <row r="3" spans="15:47" ht="8.25" customHeight="1" x14ac:dyDescent="0.25">
      <c r="R3" s="53"/>
      <c r="S3" s="58"/>
      <c r="T3" s="58"/>
      <c r="U3" s="58"/>
      <c r="V3" s="58"/>
      <c r="W3" s="59"/>
      <c r="X3" s="60"/>
      <c r="Y3" s="59"/>
      <c r="Z3" s="59"/>
      <c r="AA3" s="59"/>
      <c r="AB3" s="59"/>
      <c r="AC3" s="59"/>
      <c r="AD3" s="59"/>
      <c r="AE3" s="61"/>
      <c r="AF3" s="61"/>
      <c r="AG3" s="61"/>
      <c r="AH3" s="61"/>
      <c r="AI3" s="61"/>
      <c r="AJ3" s="61"/>
      <c r="AK3" s="61"/>
      <c r="AL3" s="59"/>
      <c r="AM3" s="61"/>
      <c r="AN3" s="61"/>
      <c r="AO3" s="61"/>
      <c r="AP3" s="61"/>
      <c r="AQ3" s="61"/>
      <c r="AR3" s="61"/>
      <c r="AS3" s="62"/>
      <c r="AT3" s="59"/>
      <c r="AU3" s="54"/>
    </row>
    <row r="4" spans="15:47" ht="132.75" customHeight="1" x14ac:dyDescent="0.25">
      <c r="O4" t="s">
        <v>61</v>
      </c>
      <c r="R4" s="63"/>
      <c r="S4" s="64"/>
      <c r="T4" s="163" t="s">
        <v>65</v>
      </c>
      <c r="U4" s="163" t="s">
        <v>403</v>
      </c>
      <c r="V4" s="65"/>
      <c r="W4" s="66" t="s">
        <v>66</v>
      </c>
      <c r="X4" s="66" t="s">
        <v>109</v>
      </c>
      <c r="Y4" s="66" t="s">
        <v>259</v>
      </c>
      <c r="Z4" s="66" t="s">
        <v>279</v>
      </c>
      <c r="AA4" s="66" t="s">
        <v>280</v>
      </c>
      <c r="AB4" s="66" t="s">
        <v>309</v>
      </c>
      <c r="AC4" s="66" t="s">
        <v>318</v>
      </c>
      <c r="AD4" s="66" t="s">
        <v>332</v>
      </c>
      <c r="AE4" s="66" t="s">
        <v>384</v>
      </c>
      <c r="AF4" s="66" t="s">
        <v>395</v>
      </c>
      <c r="AG4" s="66" t="s">
        <v>400</v>
      </c>
      <c r="AH4" s="66" t="s">
        <v>423</v>
      </c>
      <c r="AI4" s="66" t="s">
        <v>424</v>
      </c>
      <c r="AJ4" s="66" t="s">
        <v>430</v>
      </c>
      <c r="AK4" s="66" t="s">
        <v>439</v>
      </c>
      <c r="AL4" s="66"/>
      <c r="AM4" s="67" t="s">
        <v>53</v>
      </c>
      <c r="AN4" s="67" t="s">
        <v>54</v>
      </c>
      <c r="AO4" s="67" t="s">
        <v>55</v>
      </c>
      <c r="AP4" s="67" t="s">
        <v>56</v>
      </c>
      <c r="AQ4" s="67" t="s">
        <v>57</v>
      </c>
      <c r="AR4" s="67" t="s">
        <v>58</v>
      </c>
      <c r="AS4" s="67" t="s">
        <v>59</v>
      </c>
      <c r="AT4" s="68"/>
      <c r="AU4" s="69"/>
    </row>
    <row r="5" spans="15:47" ht="12.9" customHeight="1" x14ac:dyDescent="0.25">
      <c r="O5">
        <f>SUM(W5:AK5)</f>
        <v>64</v>
      </c>
      <c r="R5" s="70"/>
      <c r="S5" s="71"/>
      <c r="T5" s="171">
        <f ca="1">U5+AR5+AS5</f>
        <v>69</v>
      </c>
      <c r="U5" s="158">
        <f t="array" aca="1" ref="U5" ca="1">SUM(LARGE(W5:AK5,ROW(INDIRECT("1:8"))))</f>
        <v>64</v>
      </c>
      <c r="V5" s="79" t="s">
        <v>255</v>
      </c>
      <c r="W5" s="94">
        <v>6</v>
      </c>
      <c r="X5" s="94">
        <v>9</v>
      </c>
      <c r="Y5" s="94">
        <v>0</v>
      </c>
      <c r="Z5" s="94">
        <v>8</v>
      </c>
      <c r="AA5" s="94">
        <v>0</v>
      </c>
      <c r="AB5" s="94">
        <v>8</v>
      </c>
      <c r="AC5" s="94">
        <v>0</v>
      </c>
      <c r="AD5" s="94">
        <v>10</v>
      </c>
      <c r="AE5" s="94">
        <v>0</v>
      </c>
      <c r="AF5" s="94">
        <v>0</v>
      </c>
      <c r="AG5" s="94">
        <v>9</v>
      </c>
      <c r="AH5" s="94">
        <v>0</v>
      </c>
      <c r="AI5" s="94">
        <v>0</v>
      </c>
      <c r="AJ5" s="94">
        <v>7</v>
      </c>
      <c r="AK5" s="94">
        <v>7</v>
      </c>
      <c r="AL5" s="94"/>
      <c r="AM5" s="100"/>
      <c r="AN5" s="100"/>
      <c r="AO5" s="100"/>
      <c r="AP5" s="100"/>
      <c r="AQ5" s="100"/>
      <c r="AR5" s="100">
        <f>SUM(AM5:AQ5)</f>
        <v>0</v>
      </c>
      <c r="AS5" s="100">
        <v>5</v>
      </c>
      <c r="AT5" s="59"/>
      <c r="AU5" s="54"/>
    </row>
    <row r="6" spans="15:47" ht="12.9" customHeight="1" x14ac:dyDescent="0.25">
      <c r="O6">
        <f t="shared" ref="O6:O25" si="0">SUM(W6:AK6)</f>
        <v>52</v>
      </c>
      <c r="R6" s="70"/>
      <c r="S6" s="71"/>
      <c r="T6" s="171">
        <f ca="1">U6+AR6+AS6</f>
        <v>67</v>
      </c>
      <c r="U6" s="158">
        <f t="array" aca="1" ref="U6" ca="1">SUM(LARGE(W6:AK6,ROW(INDIRECT("1:8"))))</f>
        <v>52</v>
      </c>
      <c r="V6" s="79" t="s">
        <v>276</v>
      </c>
      <c r="W6" s="94">
        <v>0</v>
      </c>
      <c r="X6" s="94">
        <v>0</v>
      </c>
      <c r="Y6" s="94">
        <v>6</v>
      </c>
      <c r="Z6" s="94">
        <v>0</v>
      </c>
      <c r="AA6" s="94">
        <v>9</v>
      </c>
      <c r="AB6" s="94">
        <v>0</v>
      </c>
      <c r="AC6" s="94">
        <v>7</v>
      </c>
      <c r="AD6" s="94">
        <v>0</v>
      </c>
      <c r="AE6" s="94" t="s">
        <v>385</v>
      </c>
      <c r="AF6" s="94">
        <v>5</v>
      </c>
      <c r="AG6" s="94">
        <v>10</v>
      </c>
      <c r="AH6" s="94">
        <v>9</v>
      </c>
      <c r="AI6" s="94">
        <v>0</v>
      </c>
      <c r="AJ6" s="94">
        <v>0</v>
      </c>
      <c r="AK6" s="94">
        <v>6</v>
      </c>
      <c r="AL6" s="94"/>
      <c r="AM6" s="100">
        <v>5</v>
      </c>
      <c r="AN6" s="100"/>
      <c r="AO6" s="100">
        <v>5</v>
      </c>
      <c r="AP6" s="100"/>
      <c r="AQ6" s="100"/>
      <c r="AR6" s="100">
        <f>SUM(AM6:AQ6)</f>
        <v>10</v>
      </c>
      <c r="AS6" s="100">
        <v>5</v>
      </c>
      <c r="AT6" s="59"/>
      <c r="AU6" s="54"/>
    </row>
    <row r="7" spans="15:47" ht="12.9" customHeight="1" x14ac:dyDescent="0.25">
      <c r="O7">
        <f t="shared" si="0"/>
        <v>60</v>
      </c>
      <c r="R7" s="70"/>
      <c r="S7" s="71"/>
      <c r="T7" s="171">
        <f ca="1">U7+AR7+AS7</f>
        <v>65</v>
      </c>
      <c r="U7" s="158">
        <f t="array" aca="1" ref="U7" ca="1">SUM(LARGE(W7:AK7,ROW(INDIRECT("1:8"))))</f>
        <v>60</v>
      </c>
      <c r="V7" s="79" t="s">
        <v>251</v>
      </c>
      <c r="W7" s="94">
        <v>9</v>
      </c>
      <c r="X7" s="94">
        <v>10</v>
      </c>
      <c r="Y7" s="94">
        <v>0</v>
      </c>
      <c r="Z7" s="94">
        <v>9</v>
      </c>
      <c r="AA7" s="94">
        <v>0</v>
      </c>
      <c r="AB7" s="94">
        <v>9</v>
      </c>
      <c r="AC7" s="94">
        <v>8</v>
      </c>
      <c r="AD7" s="94">
        <v>0</v>
      </c>
      <c r="AE7" s="94">
        <v>1</v>
      </c>
      <c r="AF7" s="94">
        <v>6</v>
      </c>
      <c r="AG7" s="94">
        <v>0</v>
      </c>
      <c r="AH7" s="94">
        <v>0</v>
      </c>
      <c r="AI7" s="94">
        <v>8</v>
      </c>
      <c r="AJ7" s="94">
        <v>0</v>
      </c>
      <c r="AK7" s="94">
        <v>0</v>
      </c>
      <c r="AL7" s="94"/>
      <c r="AM7" s="100"/>
      <c r="AN7" s="100"/>
      <c r="AO7" s="100"/>
      <c r="AP7" s="100"/>
      <c r="AQ7" s="100"/>
      <c r="AR7" s="100">
        <f>SUM(AM7:AQ7)</f>
        <v>0</v>
      </c>
      <c r="AS7" s="100">
        <v>5</v>
      </c>
      <c r="AT7" s="59"/>
      <c r="AU7" s="54"/>
    </row>
    <row r="8" spans="15:47" ht="12.9" customHeight="1" x14ac:dyDescent="0.25">
      <c r="O8">
        <f t="shared" si="0"/>
        <v>49</v>
      </c>
      <c r="R8" s="70"/>
      <c r="S8" s="71"/>
      <c r="T8" s="171">
        <f ca="1">U8+AR8+AS8</f>
        <v>54</v>
      </c>
      <c r="U8" s="158">
        <f t="array" aca="1" ref="U8" ca="1">SUM(LARGE(W8:AK8,ROW(INDIRECT("1:8"))))</f>
        <v>49</v>
      </c>
      <c r="V8" s="115" t="s">
        <v>303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10</v>
      </c>
      <c r="AC8" s="94">
        <v>9</v>
      </c>
      <c r="AD8" s="94">
        <v>0</v>
      </c>
      <c r="AE8" s="94">
        <v>4</v>
      </c>
      <c r="AF8" s="94">
        <v>7</v>
      </c>
      <c r="AG8" s="94">
        <v>0</v>
      </c>
      <c r="AH8" s="94">
        <v>0</v>
      </c>
      <c r="AI8" s="94">
        <v>9</v>
      </c>
      <c r="AJ8" s="94">
        <v>10</v>
      </c>
      <c r="AK8" s="94">
        <v>0</v>
      </c>
      <c r="AL8" s="94"/>
      <c r="AM8" s="100"/>
      <c r="AN8" s="100"/>
      <c r="AO8" s="100">
        <v>5</v>
      </c>
      <c r="AP8" s="100"/>
      <c r="AQ8" s="100"/>
      <c r="AR8" s="100">
        <f>SUM(AM8:AQ8)</f>
        <v>5</v>
      </c>
      <c r="AS8" s="100"/>
      <c r="AT8" s="59"/>
      <c r="AU8" s="54"/>
    </row>
    <row r="9" spans="15:47" ht="12.9" customHeight="1" x14ac:dyDescent="0.25">
      <c r="O9">
        <f t="shared" si="0"/>
        <v>50</v>
      </c>
      <c r="R9" s="70"/>
      <c r="S9" s="71"/>
      <c r="T9" s="171">
        <f ca="1">U9+AR9+AS9</f>
        <v>50</v>
      </c>
      <c r="U9" s="158">
        <f t="array" aca="1" ref="U9" ca="1">SUM(LARGE(W9:AK9,ROW(INDIRECT("1:8"))))</f>
        <v>50</v>
      </c>
      <c r="V9" s="79" t="s">
        <v>116</v>
      </c>
      <c r="W9" s="94">
        <v>0</v>
      </c>
      <c r="X9" s="94">
        <v>0</v>
      </c>
      <c r="Y9" s="94">
        <v>10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10</v>
      </c>
      <c r="AF9" s="94">
        <v>10</v>
      </c>
      <c r="AG9" s="94">
        <v>0</v>
      </c>
      <c r="AH9" s="94">
        <v>10</v>
      </c>
      <c r="AI9" s="94">
        <v>0</v>
      </c>
      <c r="AJ9" s="94">
        <v>0</v>
      </c>
      <c r="AK9" s="94">
        <v>10</v>
      </c>
      <c r="AL9" s="94"/>
      <c r="AM9" s="100"/>
      <c r="AN9" s="100"/>
      <c r="AO9" s="100"/>
      <c r="AP9" s="100"/>
      <c r="AQ9" s="100"/>
      <c r="AR9" s="100">
        <f>SUM(AM9:AQ9)</f>
        <v>0</v>
      </c>
      <c r="AS9" s="100"/>
      <c r="AT9" s="59"/>
      <c r="AU9" s="54"/>
    </row>
    <row r="10" spans="15:47" ht="12.9" customHeight="1" x14ac:dyDescent="0.25">
      <c r="O10">
        <f t="shared" si="0"/>
        <v>34</v>
      </c>
      <c r="R10" s="70"/>
      <c r="S10" s="71"/>
      <c r="T10" s="171">
        <f ca="1">U10+AR10+AS10</f>
        <v>34</v>
      </c>
      <c r="U10" s="158">
        <f t="array" aca="1" ref="U10" ca="1">SUM(LARGE(W10:AK10,ROW(INDIRECT("1:8"))))</f>
        <v>34</v>
      </c>
      <c r="V10" s="79" t="s">
        <v>118</v>
      </c>
      <c r="W10" s="94">
        <v>0</v>
      </c>
      <c r="X10" s="94">
        <v>0</v>
      </c>
      <c r="Y10" s="94">
        <v>8</v>
      </c>
      <c r="Z10" s="94">
        <v>10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8</v>
      </c>
      <c r="AG10" s="94">
        <v>0</v>
      </c>
      <c r="AH10" s="94">
        <v>0</v>
      </c>
      <c r="AI10" s="94">
        <v>0</v>
      </c>
      <c r="AJ10" s="94">
        <v>0</v>
      </c>
      <c r="AK10" s="94">
        <v>8</v>
      </c>
      <c r="AL10" s="94"/>
      <c r="AM10" s="100"/>
      <c r="AN10" s="100"/>
      <c r="AO10" s="100"/>
      <c r="AP10" s="100"/>
      <c r="AQ10" s="100"/>
      <c r="AR10" s="100">
        <f>SUM(AM10:AQ10)</f>
        <v>0</v>
      </c>
      <c r="AS10" s="100"/>
      <c r="AT10" s="59"/>
      <c r="AU10" s="54"/>
    </row>
    <row r="11" spans="15:47" ht="12.9" customHeight="1" x14ac:dyDescent="0.25">
      <c r="O11">
        <f t="shared" si="0"/>
        <v>19</v>
      </c>
      <c r="R11" s="70"/>
      <c r="S11" s="71"/>
      <c r="T11" s="171">
        <f ca="1">U11+AR11+AS11</f>
        <v>24</v>
      </c>
      <c r="U11" s="158">
        <f t="array" aca="1" ref="U11" ca="1">SUM(LARGE(W11:AK11,ROW(INDIRECT("1:8"))))</f>
        <v>19</v>
      </c>
      <c r="V11" s="79" t="s">
        <v>420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10</v>
      </c>
      <c r="AJ11" s="94">
        <v>9</v>
      </c>
      <c r="AK11" s="94">
        <v>0</v>
      </c>
      <c r="AL11" s="94"/>
      <c r="AM11" s="100"/>
      <c r="AN11" s="100"/>
      <c r="AO11" s="100">
        <v>5</v>
      </c>
      <c r="AP11" s="100"/>
      <c r="AQ11" s="100"/>
      <c r="AR11" s="100">
        <f>SUM(AM11:AQ11)</f>
        <v>5</v>
      </c>
      <c r="AS11" s="100"/>
      <c r="AT11" s="59"/>
      <c r="AU11" s="54"/>
    </row>
    <row r="12" spans="15:47" ht="12.9" customHeight="1" x14ac:dyDescent="0.25">
      <c r="O12">
        <f t="shared" si="0"/>
        <v>17</v>
      </c>
      <c r="R12" s="70"/>
      <c r="S12" s="71"/>
      <c r="T12" s="171">
        <f ca="1">U12+AR12+AS12</f>
        <v>22</v>
      </c>
      <c r="U12" s="158">
        <f t="array" aca="1" ref="U12" ca="1">SUM(LARGE(W12:AK12,ROW(INDIRECT("1:8"))))</f>
        <v>17</v>
      </c>
      <c r="V12" s="79" t="s">
        <v>115</v>
      </c>
      <c r="W12" s="94">
        <v>0</v>
      </c>
      <c r="X12" s="94">
        <v>0</v>
      </c>
      <c r="Y12" s="94">
        <v>9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8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/>
      <c r="AM12" s="100"/>
      <c r="AN12" s="100"/>
      <c r="AO12" s="100">
        <v>5</v>
      </c>
      <c r="AP12" s="100"/>
      <c r="AQ12" s="100"/>
      <c r="AR12" s="100">
        <f>SUM(AM12:AQ12)</f>
        <v>5</v>
      </c>
      <c r="AS12" s="100"/>
      <c r="AT12" s="59"/>
      <c r="AU12" s="54"/>
    </row>
    <row r="13" spans="15:47" ht="12.9" customHeight="1" x14ac:dyDescent="0.25">
      <c r="O13">
        <f t="shared" si="0"/>
        <v>16</v>
      </c>
      <c r="R13" s="70"/>
      <c r="S13" s="71"/>
      <c r="T13" s="171">
        <f ca="1">U13+AR13+AS13</f>
        <v>21</v>
      </c>
      <c r="U13" s="158">
        <f t="array" aca="1" ref="U13" ca="1">SUM(LARGE(W13:AK13,ROW(INDIRECT("1:8"))))</f>
        <v>16</v>
      </c>
      <c r="V13" s="79" t="s">
        <v>290</v>
      </c>
      <c r="W13" s="94">
        <v>0</v>
      </c>
      <c r="X13" s="94">
        <v>0</v>
      </c>
      <c r="Y13" s="94">
        <v>0</v>
      </c>
      <c r="Z13" s="94">
        <v>0</v>
      </c>
      <c r="AA13" s="94">
        <v>10</v>
      </c>
      <c r="AB13" s="94">
        <v>0</v>
      </c>
      <c r="AC13" s="94">
        <v>0</v>
      </c>
      <c r="AD13" s="94">
        <v>0</v>
      </c>
      <c r="AE13" s="94">
        <v>6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/>
      <c r="AM13" s="100">
        <v>5</v>
      </c>
      <c r="AN13" s="100"/>
      <c r="AO13" s="100"/>
      <c r="AP13" s="100"/>
      <c r="AQ13" s="100"/>
      <c r="AR13" s="100">
        <f>SUM(AM13:AQ13)</f>
        <v>5</v>
      </c>
      <c r="AS13" s="100"/>
      <c r="AT13" s="59"/>
      <c r="AU13" s="54"/>
    </row>
    <row r="14" spans="15:47" ht="12.9" customHeight="1" x14ac:dyDescent="0.25">
      <c r="O14">
        <f t="shared" si="0"/>
        <v>15</v>
      </c>
      <c r="R14" s="70"/>
      <c r="S14" s="71"/>
      <c r="T14" s="171">
        <f ca="1">U14+AR14+AS14</f>
        <v>20</v>
      </c>
      <c r="U14" s="158">
        <f t="array" aca="1" ref="U14" ca="1">SUM(LARGE(W14:AK14,ROW(INDIRECT("1:8"))))</f>
        <v>15</v>
      </c>
      <c r="V14" s="79" t="s">
        <v>50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10</v>
      </c>
      <c r="AD14" s="94">
        <v>0</v>
      </c>
      <c r="AE14" s="94">
        <v>5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/>
      <c r="AM14" s="100">
        <v>5</v>
      </c>
      <c r="AN14" s="100"/>
      <c r="AO14" s="100"/>
      <c r="AP14" s="100"/>
      <c r="AQ14" s="100"/>
      <c r="AR14" s="100">
        <f>SUM(AM14:AQ14)</f>
        <v>5</v>
      </c>
      <c r="AS14" s="100"/>
      <c r="AT14" s="59"/>
      <c r="AU14" s="54"/>
    </row>
    <row r="15" spans="15:47" ht="12.9" customHeight="1" x14ac:dyDescent="0.25">
      <c r="O15">
        <f t="shared" si="0"/>
        <v>10</v>
      </c>
      <c r="R15" s="70"/>
      <c r="S15" s="71"/>
      <c r="T15" s="171">
        <f ca="1">U15+AR15+AS15</f>
        <v>15</v>
      </c>
      <c r="U15" s="158">
        <f t="array" aca="1" ref="U15" ca="1">SUM(LARGE(W15:AK15,ROW(INDIRECT("1:8"))))</f>
        <v>10</v>
      </c>
      <c r="V15" s="79" t="s">
        <v>247</v>
      </c>
      <c r="W15" s="94">
        <v>10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9"/>
      <c r="AM15" s="100"/>
      <c r="AN15" s="100"/>
      <c r="AO15" s="100">
        <v>5</v>
      </c>
      <c r="AP15" s="100"/>
      <c r="AQ15" s="100"/>
      <c r="AR15" s="100">
        <f>SUM(AM15:AQ15)</f>
        <v>5</v>
      </c>
      <c r="AS15" s="100"/>
      <c r="AT15" s="59"/>
      <c r="AU15" s="54"/>
    </row>
    <row r="16" spans="15:47" ht="12.9" customHeight="1" x14ac:dyDescent="0.25">
      <c r="O16">
        <f t="shared" si="0"/>
        <v>7</v>
      </c>
      <c r="R16" s="70"/>
      <c r="S16" s="71"/>
      <c r="T16" s="171">
        <f ca="1">U16+AR16+AS16</f>
        <v>12</v>
      </c>
      <c r="U16" s="158">
        <f t="array" aca="1" ref="U16" ca="1">SUM(LARGE(W16:AK16,ROW(INDIRECT("1:8"))))</f>
        <v>7</v>
      </c>
      <c r="V16" s="79" t="s">
        <v>31</v>
      </c>
      <c r="W16" s="94">
        <v>7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/>
      <c r="AM16" s="100"/>
      <c r="AN16" s="100"/>
      <c r="AO16" s="100">
        <v>5</v>
      </c>
      <c r="AP16" s="100"/>
      <c r="AQ16" s="100"/>
      <c r="AR16" s="100">
        <f>SUM(AM16:AQ16)</f>
        <v>5</v>
      </c>
      <c r="AS16" s="100"/>
      <c r="AT16" s="59"/>
      <c r="AU16" s="54"/>
    </row>
    <row r="17" spans="3:47" ht="12.9" customHeight="1" x14ac:dyDescent="0.25">
      <c r="O17">
        <f t="shared" si="0"/>
        <v>11</v>
      </c>
      <c r="R17" s="70"/>
      <c r="S17" s="71"/>
      <c r="T17" s="171">
        <f ca="1">U17+AR17+AS17</f>
        <v>11</v>
      </c>
      <c r="U17" s="158">
        <f t="array" aca="1" ref="U17" ca="1">SUM(LARGE(W17:AK17,ROW(INDIRECT("1:8"))))</f>
        <v>11</v>
      </c>
      <c r="V17" s="79" t="s">
        <v>344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2</v>
      </c>
      <c r="AF17" s="94">
        <v>9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/>
      <c r="AM17" s="100"/>
      <c r="AN17" s="100"/>
      <c r="AO17" s="100"/>
      <c r="AP17" s="100"/>
      <c r="AQ17" s="100"/>
      <c r="AR17" s="100"/>
      <c r="AS17" s="100"/>
      <c r="AT17" s="59"/>
      <c r="AU17" s="54"/>
    </row>
    <row r="18" spans="3:47" ht="12.9" customHeight="1" x14ac:dyDescent="0.25">
      <c r="O18">
        <f t="shared" si="0"/>
        <v>9</v>
      </c>
      <c r="R18" s="70"/>
      <c r="S18" s="71"/>
      <c r="T18" s="171">
        <f ca="1">U18+AR18+AS18</f>
        <v>9</v>
      </c>
      <c r="U18" s="158">
        <f t="array" aca="1" ref="U18" ca="1">SUM(LARGE(W18:AK18,ROW(INDIRECT("1:8"))))</f>
        <v>9</v>
      </c>
      <c r="V18" s="79" t="s">
        <v>337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9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/>
      <c r="AM18" s="100"/>
      <c r="AN18" s="100"/>
      <c r="AO18" s="100"/>
      <c r="AP18" s="100"/>
      <c r="AQ18" s="100"/>
      <c r="AR18" s="100"/>
      <c r="AS18" s="100"/>
      <c r="AT18" s="59"/>
      <c r="AU18" s="54"/>
    </row>
    <row r="19" spans="3:47" ht="12.9" customHeight="1" x14ac:dyDescent="0.25">
      <c r="O19">
        <f t="shared" si="0"/>
        <v>9</v>
      </c>
      <c r="R19" s="70"/>
      <c r="S19" s="71"/>
      <c r="T19" s="171">
        <f ca="1">U19+AR19+AS19</f>
        <v>9</v>
      </c>
      <c r="U19" s="158">
        <f t="array" aca="1" ref="U19" ca="1">SUM(LARGE(W19:AK19,ROW(INDIRECT("1:8"))))</f>
        <v>9</v>
      </c>
      <c r="V19" s="79" t="s">
        <v>440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9</v>
      </c>
      <c r="AL19" s="94"/>
      <c r="AM19" s="100"/>
      <c r="AN19" s="100"/>
      <c r="AO19" s="100"/>
      <c r="AP19" s="100"/>
      <c r="AQ19" s="100"/>
      <c r="AR19" s="100"/>
      <c r="AS19" s="100"/>
      <c r="AT19" s="59"/>
      <c r="AU19" s="54"/>
    </row>
    <row r="20" spans="3:47" ht="12.9" customHeight="1" x14ac:dyDescent="0.25">
      <c r="O20">
        <f t="shared" si="0"/>
        <v>8</v>
      </c>
      <c r="R20" s="70"/>
      <c r="S20" s="71"/>
      <c r="T20" s="171">
        <f ca="1">U20+AR20+AS20</f>
        <v>8</v>
      </c>
      <c r="U20" s="158">
        <f t="array" aca="1" ref="U20" ca="1">SUM(LARGE(W20:AK20,ROW(INDIRECT("1:8"))))</f>
        <v>8</v>
      </c>
      <c r="V20" s="79" t="s">
        <v>252</v>
      </c>
      <c r="W20" s="94">
        <v>8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/>
      <c r="AM20" s="100"/>
      <c r="AN20" s="100"/>
      <c r="AO20" s="100"/>
      <c r="AP20" s="100"/>
      <c r="AQ20" s="100"/>
      <c r="AR20" s="100"/>
      <c r="AS20" s="100"/>
      <c r="AT20" s="59"/>
      <c r="AU20" s="54"/>
    </row>
    <row r="21" spans="3:47" ht="12.9" customHeight="1" x14ac:dyDescent="0.25">
      <c r="O21">
        <f t="shared" si="0"/>
        <v>8</v>
      </c>
      <c r="R21" s="70"/>
      <c r="S21" s="71"/>
      <c r="T21" s="171">
        <f ca="1">U21+AR21+AS21</f>
        <v>8</v>
      </c>
      <c r="U21" s="158">
        <f t="array" aca="1" ref="U21" ca="1">SUM(LARGE(W21:AK21,ROW(INDIRECT("1:8"))))</f>
        <v>8</v>
      </c>
      <c r="V21" s="79" t="s">
        <v>294</v>
      </c>
      <c r="W21" s="94">
        <v>0</v>
      </c>
      <c r="X21" s="94">
        <v>0</v>
      </c>
      <c r="Y21" s="94">
        <v>0</v>
      </c>
      <c r="Z21" s="94">
        <v>0</v>
      </c>
      <c r="AA21" s="94">
        <v>8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/>
      <c r="AM21" s="100"/>
      <c r="AN21" s="100"/>
      <c r="AO21" s="100"/>
      <c r="AP21" s="100"/>
      <c r="AQ21" s="100"/>
      <c r="AR21" s="100"/>
      <c r="AS21" s="100"/>
      <c r="AT21" s="59"/>
      <c r="AU21" s="54"/>
    </row>
    <row r="22" spans="3:47" ht="12.9" customHeight="1" x14ac:dyDescent="0.25">
      <c r="O22">
        <f t="shared" si="0"/>
        <v>8</v>
      </c>
      <c r="R22" s="70"/>
      <c r="S22" s="71"/>
      <c r="T22" s="171">
        <f ca="1">U22+AR22+AS22</f>
        <v>8</v>
      </c>
      <c r="U22" s="158">
        <f t="array" aca="1" ref="U22" ca="1">SUM(LARGE(W22:AK22,ROW(INDIRECT("1:8"))))</f>
        <v>8</v>
      </c>
      <c r="V22" s="79" t="s">
        <v>427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8</v>
      </c>
      <c r="AK22" s="94">
        <v>0</v>
      </c>
      <c r="AL22" s="94"/>
      <c r="AM22" s="100"/>
      <c r="AN22" s="100"/>
      <c r="AO22" s="100"/>
      <c r="AP22" s="100"/>
      <c r="AQ22" s="100"/>
      <c r="AR22" s="100"/>
      <c r="AS22" s="100"/>
      <c r="AT22" s="59"/>
      <c r="AU22" s="54"/>
    </row>
    <row r="23" spans="3:47" ht="12.9" customHeight="1" x14ac:dyDescent="0.25">
      <c r="O23">
        <f t="shared" si="0"/>
        <v>4</v>
      </c>
      <c r="R23" s="70"/>
      <c r="S23" s="71"/>
      <c r="T23" s="171">
        <f ca="1">U23+AR23+AS23</f>
        <v>4</v>
      </c>
      <c r="U23" s="158">
        <f t="array" aca="1" ref="U23" ca="1">SUM(LARGE(W23:AK23,ROW(INDIRECT("1:8"))))</f>
        <v>4</v>
      </c>
      <c r="V23" s="79" t="s">
        <v>390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4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/>
      <c r="AM23" s="100"/>
      <c r="AN23" s="100"/>
      <c r="AO23" s="100"/>
      <c r="AP23" s="100"/>
      <c r="AQ23" s="100"/>
      <c r="AR23" s="100"/>
      <c r="AS23" s="100"/>
      <c r="AT23" s="59"/>
      <c r="AU23" s="54"/>
    </row>
    <row r="24" spans="3:47" ht="12.9" customHeight="1" x14ac:dyDescent="0.25">
      <c r="O24">
        <f t="shared" si="0"/>
        <v>3</v>
      </c>
      <c r="R24" s="70"/>
      <c r="S24" s="71"/>
      <c r="T24" s="171">
        <f ca="1">U24+AR24+AS24</f>
        <v>3</v>
      </c>
      <c r="U24" s="158">
        <f t="array" aca="1" ref="U24" ca="1">SUM(LARGE(W24:AK24,ROW(INDIRECT("1:8"))))</f>
        <v>3</v>
      </c>
      <c r="V24" s="79" t="s">
        <v>343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3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/>
      <c r="AM24" s="100"/>
      <c r="AN24" s="100"/>
      <c r="AO24" s="100"/>
      <c r="AP24" s="100"/>
      <c r="AQ24" s="100"/>
      <c r="AR24" s="100"/>
      <c r="AS24" s="100"/>
      <c r="AT24" s="59"/>
      <c r="AU24" s="54"/>
    </row>
    <row r="25" spans="3:47" ht="12.9" customHeight="1" x14ac:dyDescent="0.25">
      <c r="O25">
        <f t="shared" si="0"/>
        <v>0</v>
      </c>
      <c r="R25" s="70"/>
      <c r="S25" s="71"/>
      <c r="T25" s="171">
        <f ca="1">U25+AR25+AS25</f>
        <v>0</v>
      </c>
      <c r="U25" s="158">
        <f t="array" aca="1" ref="U25" ca="1">SUM(LARGE(W25:AK25,ROW(INDIRECT("1:8"))))</f>
        <v>0</v>
      </c>
      <c r="V25" s="79" t="s">
        <v>347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 t="s">
        <v>385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/>
      <c r="AM25" s="100"/>
      <c r="AN25" s="100"/>
      <c r="AO25" s="100"/>
      <c r="AP25" s="100"/>
      <c r="AQ25" s="100"/>
      <c r="AR25" s="100"/>
      <c r="AS25" s="100"/>
      <c r="AT25" s="59"/>
      <c r="AU25" s="54"/>
    </row>
    <row r="26" spans="3:47" ht="12.9" customHeight="1" x14ac:dyDescent="0.25">
      <c r="R26" s="70"/>
      <c r="S26" s="71"/>
      <c r="T26" s="75"/>
      <c r="U26" s="75"/>
      <c r="V26" s="79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100"/>
      <c r="AN26" s="100"/>
      <c r="AO26" s="100"/>
      <c r="AP26" s="100"/>
      <c r="AQ26" s="100"/>
      <c r="AR26" s="100"/>
      <c r="AS26" s="100"/>
      <c r="AT26" s="59"/>
      <c r="AU26" s="54"/>
    </row>
    <row r="27" spans="3:47" ht="8.25" customHeight="1" x14ac:dyDescent="0.25">
      <c r="R27" s="53"/>
      <c r="S27" s="58"/>
      <c r="T27" s="58"/>
      <c r="U27" s="58"/>
      <c r="V27" s="58"/>
      <c r="W27" s="59"/>
      <c r="X27" s="60"/>
      <c r="Y27" s="59"/>
      <c r="Z27" s="59"/>
      <c r="AA27" s="59"/>
      <c r="AB27" s="59"/>
      <c r="AC27" s="59"/>
      <c r="AD27" s="59"/>
      <c r="AE27" s="61"/>
      <c r="AF27" s="61"/>
      <c r="AG27" s="61"/>
      <c r="AH27" s="61"/>
      <c r="AI27" s="61"/>
      <c r="AJ27" s="61"/>
      <c r="AK27" s="61"/>
      <c r="AL27" s="59"/>
      <c r="AM27" s="61"/>
      <c r="AN27" s="61"/>
      <c r="AO27" s="61"/>
      <c r="AP27" s="61"/>
      <c r="AQ27" s="61"/>
      <c r="AR27" s="61"/>
      <c r="AS27" s="62"/>
      <c r="AT27" s="59"/>
      <c r="AU27" s="54"/>
    </row>
    <row r="28" spans="3:47" ht="8.25" customHeight="1" x14ac:dyDescent="0.25">
      <c r="R28" s="53"/>
      <c r="S28" s="53"/>
      <c r="T28" s="53"/>
      <c r="U28" s="53"/>
      <c r="V28" s="53"/>
      <c r="W28" s="53"/>
      <c r="X28" s="54"/>
      <c r="Y28" s="55"/>
      <c r="Z28" s="54"/>
      <c r="AA28" s="54"/>
      <c r="AB28" s="54"/>
      <c r="AC28" s="54"/>
      <c r="AD28" s="54"/>
      <c r="AE28" s="54"/>
      <c r="AF28" s="56"/>
      <c r="AG28" s="56"/>
      <c r="AH28" s="56"/>
      <c r="AI28" s="56"/>
      <c r="AJ28" s="56"/>
      <c r="AK28" s="56"/>
      <c r="AL28" s="56"/>
      <c r="AM28" s="54"/>
      <c r="AN28" s="56"/>
      <c r="AO28" s="56"/>
      <c r="AP28" s="56"/>
      <c r="AQ28" s="56"/>
      <c r="AR28" s="56"/>
      <c r="AS28" s="56"/>
      <c r="AT28" s="57"/>
      <c r="AU28" s="54"/>
    </row>
    <row r="29" spans="3:47" ht="12.9" customHeight="1" x14ac:dyDescent="0.25"/>
    <row r="30" spans="3:47" ht="12.9" customHeight="1" x14ac:dyDescent="0.25"/>
    <row r="31" spans="3:47" ht="8.25" customHeight="1" x14ac:dyDescent="0.25">
      <c r="C31" s="54"/>
      <c r="D31" s="54"/>
      <c r="E31" s="56"/>
      <c r="F31" s="54"/>
      <c r="G31" s="53"/>
      <c r="H31" s="56"/>
      <c r="I31" s="54"/>
      <c r="J31" s="53"/>
      <c r="K31" s="53"/>
      <c r="L31" s="53"/>
      <c r="M31" s="53"/>
    </row>
    <row r="32" spans="3:47" ht="8.25" customHeight="1" x14ac:dyDescent="0.25">
      <c r="C32" s="54"/>
      <c r="D32" s="59"/>
      <c r="E32" s="61"/>
      <c r="F32" s="59"/>
      <c r="G32" s="58"/>
      <c r="H32" s="61"/>
      <c r="I32" s="59"/>
      <c r="J32" s="58"/>
      <c r="K32" s="58"/>
      <c r="L32" s="58"/>
      <c r="M32" s="53"/>
    </row>
    <row r="33" spans="3:13" ht="24.9" customHeight="1" x14ac:dyDescent="0.25">
      <c r="C33" s="82"/>
      <c r="D33" s="83"/>
      <c r="E33" s="84" t="s">
        <v>60</v>
      </c>
      <c r="F33" s="84" t="s">
        <v>2</v>
      </c>
      <c r="G33" s="84" t="s">
        <v>61</v>
      </c>
      <c r="H33" s="84" t="s">
        <v>62</v>
      </c>
      <c r="I33" s="84" t="s">
        <v>63</v>
      </c>
      <c r="J33" s="84" t="s">
        <v>64</v>
      </c>
      <c r="K33" s="85" t="s">
        <v>65</v>
      </c>
      <c r="L33" s="86"/>
      <c r="M33" s="87"/>
    </row>
    <row r="34" spans="3:13" ht="12.9" customHeight="1" x14ac:dyDescent="0.25">
      <c r="C34" s="88"/>
      <c r="D34" s="89"/>
      <c r="E34" s="75">
        <v>1</v>
      </c>
      <c r="F34" s="79" t="s">
        <v>255</v>
      </c>
      <c r="G34" s="77">
        <f>O5</f>
        <v>64</v>
      </c>
      <c r="H34" s="77">
        <f>AR5+AS5</f>
        <v>5</v>
      </c>
      <c r="I34" s="77">
        <f>COUNTIF(W5:AK5,"&lt;&gt;0")</f>
        <v>8</v>
      </c>
      <c r="J34" s="158">
        <f ca="1">U5</f>
        <v>64</v>
      </c>
      <c r="K34" s="171">
        <f ca="1">T5</f>
        <v>69</v>
      </c>
      <c r="L34" s="92"/>
      <c r="M34" s="93"/>
    </row>
    <row r="35" spans="3:13" ht="12.9" customHeight="1" x14ac:dyDescent="0.25">
      <c r="C35" s="88"/>
      <c r="D35" s="89"/>
      <c r="E35" s="75">
        <v>2</v>
      </c>
      <c r="F35" s="79" t="s">
        <v>276</v>
      </c>
      <c r="G35" s="77">
        <f t="shared" ref="G35:G53" si="1">O6</f>
        <v>52</v>
      </c>
      <c r="H35" s="77">
        <f t="shared" ref="H35:H53" si="2">AR6+AS6</f>
        <v>15</v>
      </c>
      <c r="I35" s="77">
        <f t="shared" ref="I35:I53" si="3">COUNTIF(W6:AK6,"&lt;&gt;0")</f>
        <v>8</v>
      </c>
      <c r="J35" s="158">
        <f t="shared" ref="J35:J53" ca="1" si="4">U6</f>
        <v>52</v>
      </c>
      <c r="K35" s="171">
        <f t="shared" ref="K35:K53" ca="1" si="5">T6</f>
        <v>67</v>
      </c>
      <c r="L35" s="92"/>
      <c r="M35" s="93"/>
    </row>
    <row r="36" spans="3:13" ht="12.9" customHeight="1" x14ac:dyDescent="0.25">
      <c r="C36" s="88"/>
      <c r="D36" s="89"/>
      <c r="E36" s="75">
        <v>3</v>
      </c>
      <c r="F36" s="79" t="s">
        <v>251</v>
      </c>
      <c r="G36" s="77">
        <f t="shared" si="1"/>
        <v>60</v>
      </c>
      <c r="H36" s="77">
        <f t="shared" si="2"/>
        <v>5</v>
      </c>
      <c r="I36" s="77">
        <f t="shared" si="3"/>
        <v>8</v>
      </c>
      <c r="J36" s="158">
        <f t="shared" ca="1" si="4"/>
        <v>60</v>
      </c>
      <c r="K36" s="171">
        <f t="shared" ca="1" si="5"/>
        <v>65</v>
      </c>
      <c r="L36" s="92"/>
      <c r="M36" s="93"/>
    </row>
    <row r="37" spans="3:13" ht="12.9" customHeight="1" x14ac:dyDescent="0.25">
      <c r="C37" s="88"/>
      <c r="D37" s="89"/>
      <c r="E37" s="75">
        <v>4</v>
      </c>
      <c r="F37" s="115" t="s">
        <v>303</v>
      </c>
      <c r="G37" s="77">
        <f t="shared" si="1"/>
        <v>49</v>
      </c>
      <c r="H37" s="77">
        <f t="shared" si="2"/>
        <v>5</v>
      </c>
      <c r="I37" s="77">
        <f t="shared" si="3"/>
        <v>6</v>
      </c>
      <c r="J37" s="158">
        <f t="shared" ca="1" si="4"/>
        <v>49</v>
      </c>
      <c r="K37" s="171">
        <f t="shared" ca="1" si="5"/>
        <v>54</v>
      </c>
      <c r="L37" s="92"/>
      <c r="M37" s="93"/>
    </row>
    <row r="38" spans="3:13" ht="12.9" customHeight="1" x14ac:dyDescent="0.25">
      <c r="C38" s="88"/>
      <c r="D38" s="89"/>
      <c r="E38" s="75">
        <v>5</v>
      </c>
      <c r="F38" s="79" t="s">
        <v>116</v>
      </c>
      <c r="G38" s="77">
        <f t="shared" si="1"/>
        <v>50</v>
      </c>
      <c r="H38" s="77">
        <f t="shared" si="2"/>
        <v>0</v>
      </c>
      <c r="I38" s="77">
        <f t="shared" si="3"/>
        <v>5</v>
      </c>
      <c r="J38" s="158">
        <f t="shared" ca="1" si="4"/>
        <v>50</v>
      </c>
      <c r="K38" s="171">
        <f t="shared" ca="1" si="5"/>
        <v>50</v>
      </c>
      <c r="L38" s="92"/>
      <c r="M38" s="93"/>
    </row>
    <row r="39" spans="3:13" ht="12.9" customHeight="1" x14ac:dyDescent="0.25">
      <c r="C39" s="88"/>
      <c r="D39" s="89"/>
      <c r="E39" s="75">
        <v>6</v>
      </c>
      <c r="F39" s="79" t="s">
        <v>118</v>
      </c>
      <c r="G39" s="77">
        <f t="shared" si="1"/>
        <v>34</v>
      </c>
      <c r="H39" s="77">
        <f t="shared" si="2"/>
        <v>0</v>
      </c>
      <c r="I39" s="77">
        <f t="shared" si="3"/>
        <v>4</v>
      </c>
      <c r="J39" s="158">
        <f t="shared" ca="1" si="4"/>
        <v>34</v>
      </c>
      <c r="K39" s="171">
        <f t="shared" ca="1" si="5"/>
        <v>34</v>
      </c>
      <c r="L39" s="92"/>
      <c r="M39" s="93"/>
    </row>
    <row r="40" spans="3:13" ht="12.9" customHeight="1" x14ac:dyDescent="0.25">
      <c r="C40" s="88"/>
      <c r="D40" s="89"/>
      <c r="E40" s="75">
        <v>7</v>
      </c>
      <c r="F40" s="79" t="s">
        <v>420</v>
      </c>
      <c r="G40" s="77">
        <f t="shared" si="1"/>
        <v>19</v>
      </c>
      <c r="H40" s="77">
        <f t="shared" si="2"/>
        <v>5</v>
      </c>
      <c r="I40" s="77">
        <f t="shared" si="3"/>
        <v>2</v>
      </c>
      <c r="J40" s="158">
        <f t="shared" ca="1" si="4"/>
        <v>19</v>
      </c>
      <c r="K40" s="171">
        <f t="shared" ca="1" si="5"/>
        <v>24</v>
      </c>
      <c r="L40" s="92"/>
      <c r="M40" s="93"/>
    </row>
    <row r="41" spans="3:13" ht="12.9" customHeight="1" x14ac:dyDescent="0.25">
      <c r="C41" s="88"/>
      <c r="D41" s="89"/>
      <c r="E41" s="75">
        <v>8</v>
      </c>
      <c r="F41" s="79" t="s">
        <v>115</v>
      </c>
      <c r="G41" s="77">
        <f t="shared" si="1"/>
        <v>17</v>
      </c>
      <c r="H41" s="77">
        <f t="shared" si="2"/>
        <v>5</v>
      </c>
      <c r="I41" s="77">
        <f t="shared" si="3"/>
        <v>2</v>
      </c>
      <c r="J41" s="158">
        <f t="shared" ca="1" si="4"/>
        <v>17</v>
      </c>
      <c r="K41" s="171">
        <f t="shared" ca="1" si="5"/>
        <v>22</v>
      </c>
      <c r="L41" s="92"/>
      <c r="M41" s="93"/>
    </row>
    <row r="42" spans="3:13" ht="12.9" customHeight="1" x14ac:dyDescent="0.25">
      <c r="C42" s="88"/>
      <c r="D42" s="89"/>
      <c r="E42" s="75">
        <v>9</v>
      </c>
      <c r="F42" s="79" t="s">
        <v>290</v>
      </c>
      <c r="G42" s="77">
        <f t="shared" si="1"/>
        <v>16</v>
      </c>
      <c r="H42" s="77">
        <f t="shared" si="2"/>
        <v>5</v>
      </c>
      <c r="I42" s="77">
        <f t="shared" si="3"/>
        <v>2</v>
      </c>
      <c r="J42" s="158">
        <f t="shared" ca="1" si="4"/>
        <v>16</v>
      </c>
      <c r="K42" s="171">
        <f t="shared" ca="1" si="5"/>
        <v>21</v>
      </c>
      <c r="L42" s="92"/>
      <c r="M42" s="93"/>
    </row>
    <row r="43" spans="3:13" ht="12.9" customHeight="1" x14ac:dyDescent="0.25">
      <c r="C43" s="88"/>
      <c r="D43" s="89"/>
      <c r="E43" s="75">
        <v>10</v>
      </c>
      <c r="F43" s="79" t="s">
        <v>50</v>
      </c>
      <c r="G43" s="77">
        <f t="shared" si="1"/>
        <v>15</v>
      </c>
      <c r="H43" s="77">
        <f t="shared" si="2"/>
        <v>5</v>
      </c>
      <c r="I43" s="77">
        <f t="shared" si="3"/>
        <v>2</v>
      </c>
      <c r="J43" s="158">
        <f t="shared" ca="1" si="4"/>
        <v>15</v>
      </c>
      <c r="K43" s="171">
        <f t="shared" ca="1" si="5"/>
        <v>20</v>
      </c>
      <c r="L43" s="92"/>
      <c r="M43" s="93"/>
    </row>
    <row r="44" spans="3:13" ht="12.9" customHeight="1" x14ac:dyDescent="0.25">
      <c r="C44" s="88"/>
      <c r="D44" s="89"/>
      <c r="E44" s="75">
        <v>11</v>
      </c>
      <c r="F44" s="79" t="s">
        <v>247</v>
      </c>
      <c r="G44" s="77">
        <f t="shared" si="1"/>
        <v>10</v>
      </c>
      <c r="H44" s="77">
        <f t="shared" si="2"/>
        <v>5</v>
      </c>
      <c r="I44" s="77">
        <f t="shared" si="3"/>
        <v>1</v>
      </c>
      <c r="J44" s="158">
        <f t="shared" ca="1" si="4"/>
        <v>10</v>
      </c>
      <c r="K44" s="171">
        <f t="shared" ca="1" si="5"/>
        <v>15</v>
      </c>
      <c r="L44" s="92"/>
      <c r="M44" s="93"/>
    </row>
    <row r="45" spans="3:13" ht="12.9" customHeight="1" x14ac:dyDescent="0.25">
      <c r="C45" s="88"/>
      <c r="D45" s="89"/>
      <c r="E45" s="75">
        <v>12</v>
      </c>
      <c r="F45" s="79" t="s">
        <v>31</v>
      </c>
      <c r="G45" s="77">
        <f t="shared" si="1"/>
        <v>7</v>
      </c>
      <c r="H45" s="77">
        <f t="shared" si="2"/>
        <v>5</v>
      </c>
      <c r="I45" s="77">
        <f t="shared" si="3"/>
        <v>1</v>
      </c>
      <c r="J45" s="158">
        <f t="shared" ca="1" si="4"/>
        <v>7</v>
      </c>
      <c r="K45" s="171">
        <f t="shared" ca="1" si="5"/>
        <v>12</v>
      </c>
      <c r="L45" s="92"/>
      <c r="M45" s="93"/>
    </row>
    <row r="46" spans="3:13" ht="12.9" customHeight="1" x14ac:dyDescent="0.25">
      <c r="C46" s="88"/>
      <c r="D46" s="89"/>
      <c r="E46" s="75">
        <v>13</v>
      </c>
      <c r="F46" s="79" t="s">
        <v>344</v>
      </c>
      <c r="G46" s="77">
        <f t="shared" si="1"/>
        <v>11</v>
      </c>
      <c r="H46" s="77">
        <f t="shared" si="2"/>
        <v>0</v>
      </c>
      <c r="I46" s="77">
        <f t="shared" si="3"/>
        <v>2</v>
      </c>
      <c r="J46" s="158">
        <f t="shared" ca="1" si="4"/>
        <v>11</v>
      </c>
      <c r="K46" s="171">
        <f t="shared" ca="1" si="5"/>
        <v>11</v>
      </c>
      <c r="L46" s="92"/>
      <c r="M46" s="93"/>
    </row>
    <row r="47" spans="3:13" ht="12.9" customHeight="1" x14ac:dyDescent="0.25">
      <c r="C47" s="88"/>
      <c r="D47" s="89"/>
      <c r="E47" s="75">
        <v>14</v>
      </c>
      <c r="F47" s="79" t="s">
        <v>337</v>
      </c>
      <c r="G47" s="77">
        <f t="shared" si="1"/>
        <v>9</v>
      </c>
      <c r="H47" s="77">
        <f t="shared" si="2"/>
        <v>0</v>
      </c>
      <c r="I47" s="77">
        <f t="shared" si="3"/>
        <v>1</v>
      </c>
      <c r="J47" s="158">
        <f t="shared" ca="1" si="4"/>
        <v>9</v>
      </c>
      <c r="K47" s="171">
        <f t="shared" ca="1" si="5"/>
        <v>9</v>
      </c>
      <c r="L47" s="92"/>
      <c r="M47" s="93"/>
    </row>
    <row r="48" spans="3:13" ht="12.9" customHeight="1" x14ac:dyDescent="0.25">
      <c r="C48" s="88"/>
      <c r="D48" s="89"/>
      <c r="E48" s="75">
        <v>14</v>
      </c>
      <c r="F48" s="79" t="s">
        <v>440</v>
      </c>
      <c r="G48" s="77">
        <f t="shared" si="1"/>
        <v>9</v>
      </c>
      <c r="H48" s="77">
        <f t="shared" si="2"/>
        <v>0</v>
      </c>
      <c r="I48" s="77">
        <f t="shared" si="3"/>
        <v>1</v>
      </c>
      <c r="J48" s="158">
        <f t="shared" ca="1" si="4"/>
        <v>9</v>
      </c>
      <c r="K48" s="171">
        <f t="shared" ca="1" si="5"/>
        <v>9</v>
      </c>
      <c r="L48" s="92"/>
      <c r="M48" s="93"/>
    </row>
    <row r="49" spans="3:13" ht="12.9" customHeight="1" x14ac:dyDescent="0.25">
      <c r="C49" s="88"/>
      <c r="D49" s="89"/>
      <c r="E49" s="75">
        <v>15</v>
      </c>
      <c r="F49" s="79" t="s">
        <v>252</v>
      </c>
      <c r="G49" s="77">
        <f t="shared" si="1"/>
        <v>8</v>
      </c>
      <c r="H49" s="77">
        <f t="shared" si="2"/>
        <v>0</v>
      </c>
      <c r="I49" s="77">
        <f t="shared" si="3"/>
        <v>1</v>
      </c>
      <c r="J49" s="158">
        <f t="shared" ca="1" si="4"/>
        <v>8</v>
      </c>
      <c r="K49" s="171">
        <f t="shared" ca="1" si="5"/>
        <v>8</v>
      </c>
      <c r="L49" s="92"/>
      <c r="M49" s="93"/>
    </row>
    <row r="50" spans="3:13" ht="12.9" customHeight="1" x14ac:dyDescent="0.25">
      <c r="C50" s="88"/>
      <c r="D50" s="89"/>
      <c r="E50" s="75">
        <v>15</v>
      </c>
      <c r="F50" s="79" t="s">
        <v>294</v>
      </c>
      <c r="G50" s="77">
        <f t="shared" si="1"/>
        <v>8</v>
      </c>
      <c r="H50" s="77">
        <f t="shared" si="2"/>
        <v>0</v>
      </c>
      <c r="I50" s="77">
        <f t="shared" si="3"/>
        <v>1</v>
      </c>
      <c r="J50" s="158">
        <f t="shared" ca="1" si="4"/>
        <v>8</v>
      </c>
      <c r="K50" s="171">
        <f t="shared" ca="1" si="5"/>
        <v>8</v>
      </c>
      <c r="L50" s="92"/>
      <c r="M50" s="93"/>
    </row>
    <row r="51" spans="3:13" ht="12.9" customHeight="1" x14ac:dyDescent="0.25">
      <c r="C51" s="88"/>
      <c r="D51" s="89"/>
      <c r="E51" s="75">
        <v>15</v>
      </c>
      <c r="F51" s="79" t="s">
        <v>427</v>
      </c>
      <c r="G51" s="77">
        <f t="shared" si="1"/>
        <v>8</v>
      </c>
      <c r="H51" s="77">
        <f t="shared" si="2"/>
        <v>0</v>
      </c>
      <c r="I51" s="77">
        <f t="shared" si="3"/>
        <v>1</v>
      </c>
      <c r="J51" s="158">
        <f t="shared" ca="1" si="4"/>
        <v>8</v>
      </c>
      <c r="K51" s="171">
        <f t="shared" ca="1" si="5"/>
        <v>8</v>
      </c>
      <c r="L51" s="92"/>
      <c r="M51" s="93"/>
    </row>
    <row r="52" spans="3:13" ht="12.9" customHeight="1" x14ac:dyDescent="0.25">
      <c r="C52" s="88"/>
      <c r="D52" s="89"/>
      <c r="E52" s="75">
        <v>16</v>
      </c>
      <c r="F52" s="79" t="s">
        <v>390</v>
      </c>
      <c r="G52" s="77">
        <f t="shared" si="1"/>
        <v>4</v>
      </c>
      <c r="H52" s="77">
        <f t="shared" si="2"/>
        <v>0</v>
      </c>
      <c r="I52" s="77">
        <f t="shared" si="3"/>
        <v>1</v>
      </c>
      <c r="J52" s="158">
        <f t="shared" ca="1" si="4"/>
        <v>4</v>
      </c>
      <c r="K52" s="171">
        <f t="shared" ca="1" si="5"/>
        <v>4</v>
      </c>
      <c r="L52" s="92"/>
      <c r="M52" s="93"/>
    </row>
    <row r="53" spans="3:13" ht="12.9" customHeight="1" x14ac:dyDescent="0.25">
      <c r="C53" s="88"/>
      <c r="D53" s="89"/>
      <c r="E53" s="75">
        <v>17</v>
      </c>
      <c r="F53" s="79" t="s">
        <v>343</v>
      </c>
      <c r="G53" s="77">
        <f t="shared" si="1"/>
        <v>3</v>
      </c>
      <c r="H53" s="77">
        <f t="shared" si="2"/>
        <v>0</v>
      </c>
      <c r="I53" s="77">
        <f t="shared" si="3"/>
        <v>1</v>
      </c>
      <c r="J53" s="158">
        <f t="shared" ca="1" si="4"/>
        <v>3</v>
      </c>
      <c r="K53" s="171">
        <f t="shared" ca="1" si="5"/>
        <v>3</v>
      </c>
      <c r="L53" s="92"/>
      <c r="M53" s="93"/>
    </row>
    <row r="54" spans="3:13" ht="12.9" customHeight="1" x14ac:dyDescent="0.25">
      <c r="C54" s="88"/>
      <c r="D54" s="89"/>
      <c r="E54" s="75">
        <v>18</v>
      </c>
      <c r="F54" s="79" t="s">
        <v>347</v>
      </c>
      <c r="G54" s="77">
        <f>O25</f>
        <v>0</v>
      </c>
      <c r="H54" s="77">
        <f>AR25+AS25</f>
        <v>0</v>
      </c>
      <c r="I54" s="77">
        <f>COUNTIF(W25:AK25,"&lt;&gt;0")</f>
        <v>1</v>
      </c>
      <c r="J54" s="158">
        <f ca="1">U25</f>
        <v>0</v>
      </c>
      <c r="K54" s="171">
        <f ca="1">T25</f>
        <v>0</v>
      </c>
      <c r="L54" s="92"/>
      <c r="M54" s="93"/>
    </row>
    <row r="55" spans="3:13" ht="12.9" customHeight="1" x14ac:dyDescent="0.25">
      <c r="C55" s="88"/>
      <c r="D55" s="89"/>
      <c r="E55" s="75"/>
      <c r="F55" s="79"/>
      <c r="G55" s="77"/>
      <c r="H55" s="77"/>
      <c r="I55" s="77"/>
      <c r="J55" s="158"/>
      <c r="K55" s="171"/>
      <c r="L55" s="92"/>
      <c r="M55" s="93"/>
    </row>
    <row r="56" spans="3:13" ht="8.25" customHeight="1" x14ac:dyDescent="0.25">
      <c r="C56" s="54"/>
      <c r="D56" s="59"/>
      <c r="E56" s="61"/>
      <c r="F56" s="59"/>
      <c r="G56" s="58"/>
      <c r="H56" s="61"/>
      <c r="I56" s="59"/>
      <c r="J56" s="58"/>
      <c r="K56" s="58"/>
      <c r="L56" s="58"/>
      <c r="M56" s="53"/>
    </row>
    <row r="57" spans="3:13" ht="8.25" customHeight="1" x14ac:dyDescent="0.25">
      <c r="C57" s="54"/>
      <c r="D57" s="54"/>
      <c r="E57" s="56"/>
      <c r="F57" s="54"/>
      <c r="G57" s="53"/>
      <c r="H57" s="56"/>
      <c r="I57" s="54"/>
      <c r="J57" s="53"/>
      <c r="K57" s="53"/>
      <c r="L57" s="53"/>
      <c r="M57" s="53"/>
    </row>
    <row r="58" spans="3:13" ht="12.9" customHeight="1" x14ac:dyDescent="0.25"/>
  </sheetData>
  <sortState ref="E34:K54">
    <sortCondition ref="E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38"/>
  <sheetViews>
    <sheetView showGridLines="0" topLeftCell="A2" workbookViewId="0">
      <selection activeCell="O40" sqref="O40"/>
    </sheetView>
  </sheetViews>
  <sheetFormatPr defaultRowHeight="13.2" x14ac:dyDescent="0.25"/>
  <cols>
    <col min="1" max="1" width="1.88671875" customWidth="1"/>
    <col min="2" max="3" width="1.5546875" customWidth="1"/>
    <col min="4" max="4" width="7.5546875" customWidth="1"/>
    <col min="5" max="5" width="21.109375" customWidth="1"/>
    <col min="11" max="12" width="1.5546875" customWidth="1"/>
    <col min="17" max="18" width="1.5546875" customWidth="1"/>
    <col min="19" max="19" width="8.21875" customWidth="1"/>
    <col min="20" max="20" width="19.5546875" customWidth="1"/>
    <col min="21" max="41" width="3.88671875" customWidth="1"/>
    <col min="42" max="43" width="1.5546875" customWidth="1"/>
  </cols>
  <sheetData>
    <row r="1" spans="1:43" ht="9.6" hidden="1" customHeight="1" x14ac:dyDescent="0.25">
      <c r="A1" s="53"/>
      <c r="B1" s="53"/>
      <c r="C1" s="53"/>
      <c r="D1" s="53"/>
      <c r="E1" s="54"/>
      <c r="F1" s="55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6"/>
      <c r="V1" s="56"/>
      <c r="W1" s="56"/>
      <c r="X1" s="56"/>
      <c r="Y1" s="56"/>
      <c r="Z1" s="56"/>
      <c r="AA1" s="57"/>
      <c r="AB1" s="54"/>
    </row>
    <row r="2" spans="1:43" s="107" customForma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106"/>
      <c r="R2" s="106"/>
      <c r="S2" s="106"/>
      <c r="T2" s="106"/>
      <c r="V2" s="108"/>
      <c r="AI2" s="109"/>
      <c r="AJ2" s="109"/>
      <c r="AK2" s="109"/>
      <c r="AL2" s="109"/>
      <c r="AM2" s="109"/>
      <c r="AN2" s="109"/>
      <c r="AO2" s="110"/>
    </row>
    <row r="3" spans="1:43" ht="8.25" customHeight="1" x14ac:dyDescent="0.25">
      <c r="Q3" s="53"/>
      <c r="R3" s="53"/>
      <c r="S3" s="53"/>
      <c r="T3" s="53"/>
      <c r="U3" s="54"/>
      <c r="V3" s="55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6"/>
      <c r="AJ3" s="56"/>
      <c r="AK3" s="56"/>
      <c r="AL3" s="56"/>
      <c r="AM3" s="56"/>
      <c r="AN3" s="56"/>
      <c r="AO3" s="57"/>
      <c r="AP3" s="54"/>
      <c r="AQ3" s="53"/>
    </row>
    <row r="4" spans="1:43" ht="9" customHeight="1" x14ac:dyDescent="0.25">
      <c r="Q4" s="53"/>
      <c r="R4" s="58"/>
      <c r="S4" s="58"/>
      <c r="T4" s="58"/>
      <c r="U4" s="59"/>
      <c r="V4" s="60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1"/>
      <c r="AJ4" s="61"/>
      <c r="AK4" s="61"/>
      <c r="AL4" s="61"/>
      <c r="AM4" s="61"/>
      <c r="AN4" s="61"/>
      <c r="AO4" s="62"/>
      <c r="AP4" s="59"/>
      <c r="AQ4" s="53"/>
    </row>
    <row r="5" spans="1:43" ht="141" customHeight="1" x14ac:dyDescent="0.25">
      <c r="O5" t="s">
        <v>77</v>
      </c>
      <c r="Q5" s="63"/>
      <c r="R5" s="64"/>
      <c r="S5" s="65"/>
      <c r="T5" s="65"/>
      <c r="U5" s="66" t="s">
        <v>66</v>
      </c>
      <c r="V5" s="66" t="s">
        <v>78</v>
      </c>
      <c r="W5" s="66" t="s">
        <v>79</v>
      </c>
      <c r="X5" s="66" t="s">
        <v>80</v>
      </c>
      <c r="Y5" s="66" t="s">
        <v>81</v>
      </c>
      <c r="Z5" s="66" t="s">
        <v>82</v>
      </c>
      <c r="AA5" s="66" t="s">
        <v>83</v>
      </c>
      <c r="AB5" s="66" t="s">
        <v>84</v>
      </c>
      <c r="AC5" s="66" t="s">
        <v>85</v>
      </c>
      <c r="AD5" s="66" t="s">
        <v>86</v>
      </c>
      <c r="AE5" s="66" t="s">
        <v>87</v>
      </c>
      <c r="AF5" s="66" t="s">
        <v>242</v>
      </c>
      <c r="AG5" s="66"/>
      <c r="AH5" s="66"/>
      <c r="AI5" s="67" t="s">
        <v>88</v>
      </c>
      <c r="AJ5" s="67" t="s">
        <v>89</v>
      </c>
      <c r="AK5" s="67" t="s">
        <v>90</v>
      </c>
      <c r="AL5" s="67" t="s">
        <v>91</v>
      </c>
      <c r="AM5" s="67" t="s">
        <v>92</v>
      </c>
      <c r="AN5" s="67" t="s">
        <v>93</v>
      </c>
      <c r="AO5" s="67" t="s">
        <v>94</v>
      </c>
      <c r="AP5" s="68"/>
      <c r="AQ5" s="63"/>
    </row>
    <row r="6" spans="1:43" x14ac:dyDescent="0.25">
      <c r="O6">
        <f t="shared" ref="O6:O16" si="0">SUM(U6:AF6)</f>
        <v>0</v>
      </c>
      <c r="Q6" s="70"/>
      <c r="R6" s="71"/>
      <c r="S6" s="72">
        <v>1</v>
      </c>
      <c r="T6" s="73" t="s">
        <v>69</v>
      </c>
      <c r="U6" s="111">
        <v>0</v>
      </c>
      <c r="V6" s="112">
        <v>0</v>
      </c>
      <c r="W6" s="112">
        <v>0</v>
      </c>
      <c r="X6" s="112">
        <v>0</v>
      </c>
      <c r="Y6" s="112">
        <v>0</v>
      </c>
      <c r="Z6" s="112">
        <v>0</v>
      </c>
      <c r="AA6" s="112">
        <v>0</v>
      </c>
      <c r="AB6" s="112">
        <v>0</v>
      </c>
      <c r="AC6" s="112">
        <v>0</v>
      </c>
      <c r="AD6" s="112">
        <v>0</v>
      </c>
      <c r="AE6" s="112">
        <v>0</v>
      </c>
      <c r="AF6" s="112">
        <v>0</v>
      </c>
      <c r="AG6" s="112"/>
      <c r="AH6" s="112"/>
      <c r="AI6" s="74"/>
      <c r="AJ6" s="74"/>
      <c r="AK6" s="74"/>
      <c r="AL6" s="74"/>
      <c r="AM6" s="74"/>
      <c r="AN6" s="74">
        <f>SUM(AI6:AM6)</f>
        <v>0</v>
      </c>
      <c r="AO6" s="74"/>
      <c r="AP6" s="59"/>
      <c r="AQ6" s="70"/>
    </row>
    <row r="7" spans="1:43" x14ac:dyDescent="0.25">
      <c r="O7">
        <f t="shared" si="0"/>
        <v>87</v>
      </c>
      <c r="Q7" s="70"/>
      <c r="R7" s="71"/>
      <c r="S7" s="75">
        <v>2</v>
      </c>
      <c r="T7" s="76" t="s">
        <v>18</v>
      </c>
      <c r="U7" s="113">
        <v>0</v>
      </c>
      <c r="V7" s="77">
        <v>0</v>
      </c>
      <c r="W7" s="77">
        <v>10</v>
      </c>
      <c r="X7" s="77">
        <v>10</v>
      </c>
      <c r="Y7" s="77">
        <v>10</v>
      </c>
      <c r="Z7" s="77">
        <v>10</v>
      </c>
      <c r="AA7" s="77">
        <v>9</v>
      </c>
      <c r="AB7" s="77">
        <v>9</v>
      </c>
      <c r="AC7" s="77">
        <v>10</v>
      </c>
      <c r="AD7" s="77">
        <v>10</v>
      </c>
      <c r="AE7" s="77">
        <v>9</v>
      </c>
      <c r="AF7" s="77">
        <v>0</v>
      </c>
      <c r="AG7" s="77"/>
      <c r="AH7" s="77"/>
      <c r="AI7" s="78"/>
      <c r="AJ7" s="78"/>
      <c r="AK7" s="78"/>
      <c r="AL7" s="78"/>
      <c r="AM7" s="78"/>
      <c r="AN7" s="74">
        <f t="shared" ref="AN7:AN16" si="1">SUM(AI7:AM7)</f>
        <v>0</v>
      </c>
      <c r="AO7" s="78">
        <v>5</v>
      </c>
      <c r="AP7" s="59"/>
      <c r="AQ7" s="70"/>
    </row>
    <row r="8" spans="1:43" x14ac:dyDescent="0.25">
      <c r="O8">
        <f t="shared" si="0"/>
        <v>19</v>
      </c>
      <c r="Q8" s="70"/>
      <c r="R8" s="71"/>
      <c r="S8" s="75">
        <v>3</v>
      </c>
      <c r="T8" s="79" t="s">
        <v>11</v>
      </c>
      <c r="U8" s="113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5</v>
      </c>
      <c r="AB8" s="77">
        <v>6</v>
      </c>
      <c r="AC8" s="77">
        <v>0</v>
      </c>
      <c r="AD8" s="77">
        <v>0</v>
      </c>
      <c r="AE8" s="77">
        <v>0</v>
      </c>
      <c r="AF8" s="77">
        <v>8</v>
      </c>
      <c r="AG8" s="77"/>
      <c r="AH8" s="77"/>
      <c r="AI8" s="78"/>
      <c r="AJ8" s="78"/>
      <c r="AK8" s="78"/>
      <c r="AL8" s="78"/>
      <c r="AM8" s="78"/>
      <c r="AN8" s="74">
        <f t="shared" si="1"/>
        <v>0</v>
      </c>
      <c r="AO8" s="78"/>
      <c r="AP8" s="59"/>
      <c r="AQ8" s="70"/>
    </row>
    <row r="9" spans="1:43" x14ac:dyDescent="0.25">
      <c r="O9">
        <f t="shared" si="0"/>
        <v>0</v>
      </c>
      <c r="Q9" s="70"/>
      <c r="R9" s="71"/>
      <c r="S9" s="75">
        <v>5</v>
      </c>
      <c r="T9" s="79" t="s">
        <v>34</v>
      </c>
      <c r="U9" s="113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/>
      <c r="AH9" s="77"/>
      <c r="AI9" s="78"/>
      <c r="AJ9" s="78"/>
      <c r="AK9" s="78"/>
      <c r="AL9" s="78"/>
      <c r="AM9" s="78"/>
      <c r="AN9" s="74">
        <f t="shared" si="1"/>
        <v>0</v>
      </c>
      <c r="AO9" s="78"/>
      <c r="AP9" s="59"/>
      <c r="AQ9" s="70"/>
    </row>
    <row r="10" spans="1:43" x14ac:dyDescent="0.25">
      <c r="O10">
        <f t="shared" si="0"/>
        <v>9</v>
      </c>
      <c r="Q10" s="70"/>
      <c r="R10" s="71"/>
      <c r="S10" s="75">
        <v>6</v>
      </c>
      <c r="T10" s="76" t="s">
        <v>14</v>
      </c>
      <c r="U10" s="113">
        <v>0</v>
      </c>
      <c r="V10" s="77">
        <v>9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/>
      <c r="AH10" s="77"/>
      <c r="AI10" s="78"/>
      <c r="AJ10" s="78"/>
      <c r="AK10" s="78"/>
      <c r="AL10" s="78"/>
      <c r="AM10" s="78"/>
      <c r="AN10" s="74">
        <f t="shared" si="1"/>
        <v>0</v>
      </c>
      <c r="AO10" s="78"/>
      <c r="AP10" s="59"/>
      <c r="AQ10" s="70"/>
    </row>
    <row r="11" spans="1:43" x14ac:dyDescent="0.25">
      <c r="O11">
        <f t="shared" si="0"/>
        <v>0</v>
      </c>
      <c r="Q11" s="70"/>
      <c r="R11" s="71"/>
      <c r="S11" s="75">
        <v>7</v>
      </c>
      <c r="T11" s="76" t="s">
        <v>68</v>
      </c>
      <c r="U11" s="113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/>
      <c r="AH11" s="77"/>
      <c r="AI11" s="78"/>
      <c r="AJ11" s="78"/>
      <c r="AK11" s="78"/>
      <c r="AL11" s="78"/>
      <c r="AM11" s="78"/>
      <c r="AN11" s="74">
        <f t="shared" si="1"/>
        <v>0</v>
      </c>
      <c r="AO11" s="78"/>
      <c r="AP11" s="59"/>
      <c r="AQ11" s="70"/>
    </row>
    <row r="12" spans="1:43" x14ac:dyDescent="0.25">
      <c r="O12">
        <f t="shared" si="0"/>
        <v>29</v>
      </c>
      <c r="Q12" s="70"/>
      <c r="R12" s="71"/>
      <c r="S12" s="75">
        <v>8</v>
      </c>
      <c r="T12" s="76" t="s">
        <v>25</v>
      </c>
      <c r="U12" s="113">
        <v>0</v>
      </c>
      <c r="V12" s="77">
        <v>0</v>
      </c>
      <c r="W12" s="77">
        <v>0</v>
      </c>
      <c r="X12" s="77">
        <v>0</v>
      </c>
      <c r="Y12" s="77">
        <v>8</v>
      </c>
      <c r="Z12" s="77">
        <v>0</v>
      </c>
      <c r="AA12" s="77">
        <v>6</v>
      </c>
      <c r="AB12" s="77">
        <v>0</v>
      </c>
      <c r="AC12" s="77">
        <v>0</v>
      </c>
      <c r="AD12" s="77">
        <v>6</v>
      </c>
      <c r="AE12" s="77">
        <v>0</v>
      </c>
      <c r="AF12" s="77">
        <v>9</v>
      </c>
      <c r="AG12" s="77"/>
      <c r="AH12" s="77"/>
      <c r="AI12" s="78"/>
      <c r="AJ12" s="78"/>
      <c r="AK12" s="78"/>
      <c r="AL12" s="78"/>
      <c r="AM12" s="78"/>
      <c r="AN12" s="74">
        <f t="shared" si="1"/>
        <v>0</v>
      </c>
      <c r="AO12" s="78"/>
      <c r="AP12" s="59"/>
      <c r="AQ12" s="70"/>
    </row>
    <row r="13" spans="1:43" x14ac:dyDescent="0.25">
      <c r="O13">
        <f t="shared" si="0"/>
        <v>50</v>
      </c>
      <c r="Q13" s="70"/>
      <c r="R13" s="71"/>
      <c r="S13" s="75">
        <v>9</v>
      </c>
      <c r="T13" s="81" t="s">
        <v>28</v>
      </c>
      <c r="U13" s="113">
        <v>0</v>
      </c>
      <c r="V13" s="77">
        <v>10</v>
      </c>
      <c r="W13" s="77">
        <v>0</v>
      </c>
      <c r="X13" s="77">
        <v>0</v>
      </c>
      <c r="Y13" s="77">
        <v>0</v>
      </c>
      <c r="Z13" s="77">
        <v>0</v>
      </c>
      <c r="AA13" s="77">
        <v>10</v>
      </c>
      <c r="AB13" s="77">
        <v>10</v>
      </c>
      <c r="AC13" s="77">
        <v>0</v>
      </c>
      <c r="AD13" s="77">
        <v>0</v>
      </c>
      <c r="AE13" s="77">
        <v>10</v>
      </c>
      <c r="AF13" s="77">
        <v>10</v>
      </c>
      <c r="AG13" s="77"/>
      <c r="AH13" s="77"/>
      <c r="AI13" s="78"/>
      <c r="AJ13" s="78"/>
      <c r="AK13" s="78">
        <v>5</v>
      </c>
      <c r="AL13" s="78"/>
      <c r="AM13" s="78">
        <v>5</v>
      </c>
      <c r="AN13" s="74">
        <f t="shared" si="1"/>
        <v>10</v>
      </c>
      <c r="AO13" s="78"/>
      <c r="AP13" s="59"/>
      <c r="AQ13" s="70"/>
    </row>
    <row r="14" spans="1:43" x14ac:dyDescent="0.25">
      <c r="O14">
        <f t="shared" si="0"/>
        <v>67</v>
      </c>
      <c r="Q14" s="70"/>
      <c r="R14" s="71"/>
      <c r="S14" s="75">
        <v>10</v>
      </c>
      <c r="T14" s="81" t="s">
        <v>21</v>
      </c>
      <c r="U14" s="113">
        <v>0</v>
      </c>
      <c r="V14" s="77">
        <v>0</v>
      </c>
      <c r="W14" s="77">
        <v>9</v>
      </c>
      <c r="X14" s="77">
        <v>9</v>
      </c>
      <c r="Y14" s="77">
        <v>9</v>
      </c>
      <c r="Z14" s="77">
        <v>0</v>
      </c>
      <c r="AA14" s="77">
        <v>8</v>
      </c>
      <c r="AB14" s="77">
        <v>8</v>
      </c>
      <c r="AC14" s="77">
        <v>8</v>
      </c>
      <c r="AD14" s="77">
        <v>8</v>
      </c>
      <c r="AE14" s="77">
        <v>8</v>
      </c>
      <c r="AF14" s="77">
        <v>0</v>
      </c>
      <c r="AG14" s="77"/>
      <c r="AH14" s="77"/>
      <c r="AI14" s="78"/>
      <c r="AJ14" s="78"/>
      <c r="AK14" s="78"/>
      <c r="AL14" s="78"/>
      <c r="AM14" s="78"/>
      <c r="AN14" s="74">
        <f t="shared" si="1"/>
        <v>0</v>
      </c>
      <c r="AO14" s="78">
        <v>5</v>
      </c>
      <c r="AP14" s="59"/>
      <c r="AQ14" s="70"/>
    </row>
    <row r="15" spans="1:43" x14ac:dyDescent="0.25">
      <c r="O15">
        <f t="shared" si="0"/>
        <v>35</v>
      </c>
      <c r="Q15" s="70"/>
      <c r="R15" s="71"/>
      <c r="S15" s="75">
        <v>11</v>
      </c>
      <c r="T15" s="76" t="s">
        <v>20</v>
      </c>
      <c r="U15" s="113">
        <v>10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7</v>
      </c>
      <c r="AB15" s="77">
        <v>0</v>
      </c>
      <c r="AC15" s="77">
        <v>9</v>
      </c>
      <c r="AD15" s="77">
        <v>9</v>
      </c>
      <c r="AE15" s="77">
        <v>0</v>
      </c>
      <c r="AF15" s="77">
        <v>0</v>
      </c>
      <c r="AG15" s="77"/>
      <c r="AH15" s="77"/>
      <c r="AI15" s="78"/>
      <c r="AJ15" s="78"/>
      <c r="AK15" s="78"/>
      <c r="AL15" s="78"/>
      <c r="AM15" s="78"/>
      <c r="AN15" s="74">
        <f t="shared" si="1"/>
        <v>0</v>
      </c>
      <c r="AO15" s="78"/>
      <c r="AP15" s="59"/>
      <c r="AQ15" s="70"/>
    </row>
    <row r="16" spans="1:43" x14ac:dyDescent="0.25">
      <c r="O16">
        <f t="shared" si="0"/>
        <v>7</v>
      </c>
      <c r="Q16" s="70"/>
      <c r="R16" s="71"/>
      <c r="S16" s="75">
        <v>12</v>
      </c>
      <c r="T16" s="76" t="s">
        <v>70</v>
      </c>
      <c r="U16" s="113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7</v>
      </c>
      <c r="AC16" s="77">
        <v>0</v>
      </c>
      <c r="AD16" s="77">
        <v>0</v>
      </c>
      <c r="AE16" s="77">
        <v>0</v>
      </c>
      <c r="AF16" s="77">
        <v>0</v>
      </c>
      <c r="AG16" s="77"/>
      <c r="AH16" s="77"/>
      <c r="AI16" s="78"/>
      <c r="AJ16" s="78"/>
      <c r="AK16" s="78"/>
      <c r="AL16" s="78"/>
      <c r="AM16" s="78"/>
      <c r="AN16" s="74">
        <f t="shared" si="1"/>
        <v>0</v>
      </c>
      <c r="AO16" s="78"/>
      <c r="AP16" s="59"/>
      <c r="AQ16" s="70"/>
    </row>
    <row r="17" spans="2:43" x14ac:dyDescent="0.25">
      <c r="Q17" s="70"/>
      <c r="R17" s="71"/>
      <c r="S17" s="75"/>
      <c r="T17" s="76"/>
      <c r="U17" s="113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8"/>
      <c r="AJ17" s="78"/>
      <c r="AK17" s="78"/>
      <c r="AL17" s="78"/>
      <c r="AM17" s="78"/>
      <c r="AN17" s="78"/>
      <c r="AO17" s="78"/>
      <c r="AP17" s="59"/>
      <c r="AQ17" s="70"/>
    </row>
    <row r="18" spans="2:43" ht="7.2" customHeight="1" x14ac:dyDescent="0.25">
      <c r="Q18" s="53"/>
      <c r="R18" s="58"/>
      <c r="S18" s="58"/>
      <c r="T18" s="58"/>
      <c r="U18" s="59"/>
      <c r="V18" s="60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1"/>
      <c r="AJ18" s="61"/>
      <c r="AK18" s="61"/>
      <c r="AL18" s="61"/>
      <c r="AM18" s="61"/>
      <c r="AN18" s="61"/>
      <c r="AO18" s="62"/>
      <c r="AP18" s="59"/>
      <c r="AQ18" s="53"/>
    </row>
    <row r="19" spans="2:43" ht="8.25" customHeight="1" x14ac:dyDescent="0.25">
      <c r="Q19" s="53"/>
      <c r="R19" s="53"/>
      <c r="S19" s="53"/>
      <c r="T19" s="53"/>
      <c r="U19" s="54"/>
      <c r="V19" s="55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6"/>
      <c r="AJ19" s="56"/>
      <c r="AK19" s="56"/>
      <c r="AL19" s="56"/>
      <c r="AM19" s="56"/>
      <c r="AN19" s="56"/>
      <c r="AO19" s="57"/>
      <c r="AP19" s="54"/>
      <c r="AQ19" s="53"/>
    </row>
    <row r="22" spans="2:43" x14ac:dyDescent="0.25">
      <c r="F22" s="51"/>
      <c r="H22" s="52"/>
      <c r="I22" s="52"/>
      <c r="J22" s="52"/>
      <c r="K22" s="52"/>
    </row>
    <row r="23" spans="2:43" ht="8.25" customHeight="1" x14ac:dyDescent="0.25">
      <c r="B23" s="54"/>
      <c r="C23" s="54"/>
      <c r="D23" s="54"/>
      <c r="E23" s="54"/>
      <c r="F23" s="54"/>
      <c r="G23" s="56"/>
      <c r="H23" s="54"/>
      <c r="I23" s="53"/>
      <c r="J23" s="53"/>
      <c r="K23" s="53"/>
      <c r="L23" s="53"/>
    </row>
    <row r="24" spans="2:43" ht="8.25" customHeight="1" x14ac:dyDescent="0.25">
      <c r="B24" s="54"/>
      <c r="C24" s="59"/>
      <c r="D24" s="59"/>
      <c r="E24" s="59"/>
      <c r="F24" s="59"/>
      <c r="G24" s="61"/>
      <c r="H24" s="59"/>
      <c r="I24" s="58"/>
      <c r="J24" s="58"/>
      <c r="K24" s="58"/>
      <c r="L24" s="53"/>
    </row>
    <row r="25" spans="2:43" ht="20.399999999999999" x14ac:dyDescent="0.25">
      <c r="B25" s="82"/>
      <c r="C25" s="83"/>
      <c r="D25" s="84" t="s">
        <v>60</v>
      </c>
      <c r="E25" s="84" t="s">
        <v>2</v>
      </c>
      <c r="F25" s="84" t="s">
        <v>61</v>
      </c>
      <c r="G25" s="84" t="s">
        <v>62</v>
      </c>
      <c r="H25" s="84" t="s">
        <v>63</v>
      </c>
      <c r="I25" s="84" t="s">
        <v>64</v>
      </c>
      <c r="J25" s="85" t="s">
        <v>65</v>
      </c>
      <c r="K25" s="86"/>
      <c r="L25" s="87"/>
    </row>
    <row r="26" spans="2:43" ht="12.9" customHeight="1" x14ac:dyDescent="0.25">
      <c r="B26" s="88"/>
      <c r="C26" s="89"/>
      <c r="D26" s="90">
        <v>1</v>
      </c>
      <c r="E26" s="91" t="s">
        <v>18</v>
      </c>
      <c r="F26" s="112">
        <v>87</v>
      </c>
      <c r="G26" s="112">
        <v>5</v>
      </c>
      <c r="H26" s="112">
        <v>9</v>
      </c>
      <c r="I26" s="159">
        <v>78</v>
      </c>
      <c r="J26" s="160">
        <v>83</v>
      </c>
      <c r="K26" s="92"/>
      <c r="L26" s="93"/>
    </row>
    <row r="27" spans="2:43" ht="12.9" customHeight="1" x14ac:dyDescent="0.25">
      <c r="B27" s="88"/>
      <c r="C27" s="89"/>
      <c r="D27" s="94">
        <v>2</v>
      </c>
      <c r="E27" s="76" t="s">
        <v>21</v>
      </c>
      <c r="F27" s="112">
        <v>67</v>
      </c>
      <c r="G27" s="77">
        <v>5</v>
      </c>
      <c r="H27" s="77">
        <v>8</v>
      </c>
      <c r="I27" s="159">
        <v>67</v>
      </c>
      <c r="J27" s="161">
        <v>72</v>
      </c>
      <c r="K27" s="92"/>
      <c r="L27" s="93"/>
    </row>
    <row r="28" spans="2:43" ht="12.9" customHeight="1" x14ac:dyDescent="0.25">
      <c r="B28" s="88"/>
      <c r="C28" s="89"/>
      <c r="D28" s="94">
        <v>3</v>
      </c>
      <c r="E28" s="95" t="s">
        <v>28</v>
      </c>
      <c r="F28" s="112">
        <v>50</v>
      </c>
      <c r="G28" s="77">
        <v>10</v>
      </c>
      <c r="H28" s="77">
        <v>5</v>
      </c>
      <c r="I28" s="158">
        <v>50</v>
      </c>
      <c r="J28" s="161">
        <v>60</v>
      </c>
      <c r="K28" s="92"/>
      <c r="L28" s="93"/>
    </row>
    <row r="29" spans="2:43" ht="12.9" customHeight="1" x14ac:dyDescent="0.25">
      <c r="B29" s="88"/>
      <c r="C29" s="89"/>
      <c r="D29" s="94">
        <v>4</v>
      </c>
      <c r="E29" s="95" t="s">
        <v>20</v>
      </c>
      <c r="F29" s="112">
        <v>35</v>
      </c>
      <c r="G29" s="77">
        <v>0</v>
      </c>
      <c r="H29" s="77">
        <v>4</v>
      </c>
      <c r="I29" s="159">
        <v>35</v>
      </c>
      <c r="J29" s="161">
        <v>35</v>
      </c>
      <c r="K29" s="92"/>
      <c r="L29" s="93"/>
    </row>
    <row r="30" spans="2:43" ht="12.9" customHeight="1" x14ac:dyDescent="0.25">
      <c r="B30" s="88"/>
      <c r="C30" s="89"/>
      <c r="D30" s="94">
        <v>5</v>
      </c>
      <c r="E30" s="95" t="s">
        <v>25</v>
      </c>
      <c r="F30" s="112">
        <v>29</v>
      </c>
      <c r="G30" s="77">
        <v>0</v>
      </c>
      <c r="H30" s="77">
        <v>4</v>
      </c>
      <c r="I30" s="159">
        <v>29</v>
      </c>
      <c r="J30" s="161">
        <v>29</v>
      </c>
      <c r="K30" s="92"/>
      <c r="L30" s="93"/>
    </row>
    <row r="31" spans="2:43" ht="12.9" customHeight="1" x14ac:dyDescent="0.25">
      <c r="B31" s="88"/>
      <c r="C31" s="89"/>
      <c r="D31" s="94">
        <v>6</v>
      </c>
      <c r="E31" s="96" t="s">
        <v>11</v>
      </c>
      <c r="F31" s="112">
        <v>19</v>
      </c>
      <c r="G31" s="77">
        <v>0</v>
      </c>
      <c r="H31" s="77">
        <v>3</v>
      </c>
      <c r="I31" s="159">
        <v>19</v>
      </c>
      <c r="J31" s="161">
        <v>19</v>
      </c>
      <c r="K31" s="92"/>
      <c r="L31" s="93"/>
    </row>
    <row r="32" spans="2:43" ht="12.9" customHeight="1" x14ac:dyDescent="0.25">
      <c r="B32" s="88"/>
      <c r="C32" s="89"/>
      <c r="D32" s="94">
        <v>7</v>
      </c>
      <c r="E32" s="76" t="s">
        <v>14</v>
      </c>
      <c r="F32" s="112">
        <v>9</v>
      </c>
      <c r="G32" s="77">
        <v>0</v>
      </c>
      <c r="H32" s="77">
        <v>1</v>
      </c>
      <c r="I32" s="159">
        <v>9</v>
      </c>
      <c r="J32" s="161">
        <v>9</v>
      </c>
      <c r="K32" s="92"/>
      <c r="L32" s="93"/>
    </row>
    <row r="33" spans="2:12" ht="12.9" customHeight="1" x14ac:dyDescent="0.25">
      <c r="B33" s="88"/>
      <c r="C33" s="89"/>
      <c r="D33" s="94">
        <v>8</v>
      </c>
      <c r="E33" s="76" t="s">
        <v>70</v>
      </c>
      <c r="F33" s="112">
        <v>7</v>
      </c>
      <c r="G33" s="77">
        <v>0</v>
      </c>
      <c r="H33" s="77">
        <v>1</v>
      </c>
      <c r="I33" s="159">
        <v>7</v>
      </c>
      <c r="J33" s="161">
        <v>7</v>
      </c>
      <c r="K33" s="92"/>
      <c r="L33" s="93"/>
    </row>
    <row r="34" spans="2:12" ht="12.9" customHeight="1" x14ac:dyDescent="0.25">
      <c r="B34" s="88"/>
      <c r="C34" s="89"/>
      <c r="D34" s="94">
        <v>9</v>
      </c>
      <c r="E34" s="97" t="s">
        <v>69</v>
      </c>
      <c r="F34" s="112">
        <v>0</v>
      </c>
      <c r="G34" s="77">
        <v>0</v>
      </c>
      <c r="H34" s="77">
        <v>0</v>
      </c>
      <c r="I34" s="159">
        <v>0</v>
      </c>
      <c r="J34" s="161">
        <v>0</v>
      </c>
      <c r="K34" s="92"/>
      <c r="L34" s="93"/>
    </row>
    <row r="35" spans="2:12" ht="12.9" customHeight="1" x14ac:dyDescent="0.25">
      <c r="B35" s="88"/>
      <c r="C35" s="89"/>
      <c r="D35" s="94">
        <v>9</v>
      </c>
      <c r="E35" s="96" t="s">
        <v>34</v>
      </c>
      <c r="F35" s="112">
        <v>0</v>
      </c>
      <c r="G35" s="77">
        <v>0</v>
      </c>
      <c r="H35" s="77">
        <v>0</v>
      </c>
      <c r="I35" s="159">
        <v>0</v>
      </c>
      <c r="J35" s="161">
        <v>0</v>
      </c>
      <c r="K35" s="92"/>
      <c r="L35" s="93"/>
    </row>
    <row r="36" spans="2:12" ht="12.9" customHeight="1" x14ac:dyDescent="0.25">
      <c r="B36" s="88"/>
      <c r="C36" s="89"/>
      <c r="D36" s="94">
        <v>9</v>
      </c>
      <c r="E36" s="95" t="s">
        <v>68</v>
      </c>
      <c r="F36" s="112">
        <v>0</v>
      </c>
      <c r="G36" s="77">
        <v>0</v>
      </c>
      <c r="H36" s="77">
        <v>0</v>
      </c>
      <c r="I36" s="159">
        <v>0</v>
      </c>
      <c r="J36" s="161">
        <v>0</v>
      </c>
      <c r="K36" s="92"/>
      <c r="L36" s="93"/>
    </row>
    <row r="37" spans="2:12" ht="8.25" customHeight="1" x14ac:dyDescent="0.25">
      <c r="B37" s="54"/>
      <c r="C37" s="59"/>
      <c r="D37" s="59"/>
      <c r="E37" s="59"/>
      <c r="F37" s="59"/>
      <c r="G37" s="61"/>
      <c r="H37" s="59"/>
      <c r="I37" s="58"/>
      <c r="J37" s="58"/>
      <c r="K37" s="58"/>
      <c r="L37" s="53"/>
    </row>
    <row r="38" spans="2:12" ht="8.25" customHeight="1" x14ac:dyDescent="0.25">
      <c r="B38" s="54"/>
      <c r="C38" s="54"/>
      <c r="D38" s="54"/>
      <c r="E38" s="54"/>
      <c r="F38" s="54"/>
      <c r="G38" s="56"/>
      <c r="H38" s="54"/>
      <c r="I38" s="53"/>
      <c r="J38" s="53"/>
      <c r="K38" s="53"/>
      <c r="L38" s="53"/>
    </row>
  </sheetData>
  <sheetProtection selectLockedCells="1" selectUnlockedCells="1"/>
  <pageMargins left="0.7" right="0.7" top="0.75" bottom="0.75" header="0.51180555555555551" footer="0.51180555555555551"/>
  <pageSetup scale="60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Q45"/>
  <sheetViews>
    <sheetView showGridLines="0" workbookViewId="0">
      <selection activeCell="Q36" sqref="Q36"/>
    </sheetView>
  </sheetViews>
  <sheetFormatPr defaultRowHeight="12.9" customHeight="1" x14ac:dyDescent="0.25"/>
  <cols>
    <col min="1" max="1" width="2.21875" customWidth="1"/>
    <col min="2" max="3" width="1.5546875" customWidth="1"/>
    <col min="4" max="4" width="8.77734375" customWidth="1"/>
    <col min="5" max="5" width="18.21875" customWidth="1"/>
    <col min="6" max="6" width="20.21875" customWidth="1"/>
    <col min="11" max="12" width="1.5546875" customWidth="1"/>
    <col min="17" max="18" width="1.5546875" customWidth="1"/>
    <col min="20" max="20" width="21.88671875" customWidth="1"/>
    <col min="21" max="41" width="3.88671875" customWidth="1"/>
    <col min="42" max="43" width="1.5546875" customWidth="1"/>
  </cols>
  <sheetData>
    <row r="2" spans="15:43" ht="8.25" customHeight="1" x14ac:dyDescent="0.25">
      <c r="Q2" s="53"/>
      <c r="R2" s="53"/>
      <c r="S2" s="53"/>
      <c r="T2" s="53"/>
      <c r="U2" s="54"/>
      <c r="V2" s="55"/>
      <c r="W2" s="54"/>
      <c r="X2" s="54"/>
      <c r="Y2" s="54"/>
      <c r="Z2" s="54"/>
      <c r="AA2" s="54"/>
      <c r="AB2" s="54"/>
      <c r="AC2" s="56"/>
      <c r="AD2" s="56"/>
      <c r="AE2" s="56"/>
      <c r="AF2" s="56"/>
      <c r="AG2" s="56"/>
      <c r="AH2" s="54"/>
      <c r="AI2" s="56"/>
      <c r="AJ2" s="56"/>
      <c r="AK2" s="56"/>
      <c r="AL2" s="56"/>
      <c r="AM2" s="56"/>
      <c r="AN2" s="56"/>
      <c r="AO2" s="57"/>
      <c r="AP2" s="54"/>
      <c r="AQ2" s="54"/>
    </row>
    <row r="3" spans="15:43" ht="8.25" customHeight="1" x14ac:dyDescent="0.25">
      <c r="Q3" s="53"/>
      <c r="R3" s="58"/>
      <c r="S3" s="58"/>
      <c r="T3" s="58"/>
      <c r="U3" s="59"/>
      <c r="V3" s="60"/>
      <c r="W3" s="59"/>
      <c r="X3" s="59"/>
      <c r="Y3" s="59"/>
      <c r="Z3" s="59"/>
      <c r="AA3" s="59"/>
      <c r="AB3" s="59"/>
      <c r="AC3" s="61"/>
      <c r="AD3" s="61"/>
      <c r="AE3" s="61"/>
      <c r="AF3" s="61"/>
      <c r="AG3" s="61"/>
      <c r="AH3" s="59"/>
      <c r="AI3" s="61"/>
      <c r="AJ3" s="61"/>
      <c r="AK3" s="61"/>
      <c r="AL3" s="61"/>
      <c r="AM3" s="61"/>
      <c r="AN3" s="61"/>
      <c r="AO3" s="62"/>
      <c r="AP3" s="59"/>
      <c r="AQ3" s="54"/>
    </row>
    <row r="4" spans="15:43" ht="168.45" customHeight="1" x14ac:dyDescent="0.25">
      <c r="O4" t="s">
        <v>77</v>
      </c>
      <c r="Q4" s="63"/>
      <c r="R4" s="64"/>
      <c r="S4" s="65"/>
      <c r="T4" s="65"/>
      <c r="U4" s="66" t="s">
        <v>95</v>
      </c>
      <c r="V4" s="66" t="s">
        <v>96</v>
      </c>
      <c r="W4" s="66" t="s">
        <v>97</v>
      </c>
      <c r="X4" s="66" t="s">
        <v>98</v>
      </c>
      <c r="Y4" s="66" t="s">
        <v>81</v>
      </c>
      <c r="Z4" s="66" t="s">
        <v>82</v>
      </c>
      <c r="AA4" s="66" t="s">
        <v>83</v>
      </c>
      <c r="AB4" s="66" t="s">
        <v>84</v>
      </c>
      <c r="AC4" s="66" t="s">
        <v>85</v>
      </c>
      <c r="AD4" s="66" t="s">
        <v>86</v>
      </c>
      <c r="AE4" s="66" t="s">
        <v>87</v>
      </c>
      <c r="AF4" s="66" t="s">
        <v>242</v>
      </c>
      <c r="AG4" s="66"/>
      <c r="AH4" s="66"/>
      <c r="AI4" s="67" t="s">
        <v>53</v>
      </c>
      <c r="AJ4" s="67" t="s">
        <v>54</v>
      </c>
      <c r="AK4" s="67" t="s">
        <v>55</v>
      </c>
      <c r="AL4" s="67" t="s">
        <v>56</v>
      </c>
      <c r="AM4" s="67" t="s">
        <v>57</v>
      </c>
      <c r="AN4" s="67" t="s">
        <v>58</v>
      </c>
      <c r="AO4" s="67" t="s">
        <v>59</v>
      </c>
      <c r="AP4" s="68"/>
      <c r="AQ4" s="69"/>
    </row>
    <row r="5" spans="15:43" ht="12.9" customHeight="1" x14ac:dyDescent="0.25">
      <c r="O5">
        <f t="shared" ref="O5:O19" si="0">SUM(U5:AF5)</f>
        <v>20</v>
      </c>
      <c r="Q5" s="70"/>
      <c r="R5" s="71"/>
      <c r="S5" s="98">
        <v>1</v>
      </c>
      <c r="T5" s="76" t="s">
        <v>76</v>
      </c>
      <c r="U5" s="75">
        <v>10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75">
        <v>0</v>
      </c>
      <c r="AB5" s="75">
        <v>0</v>
      </c>
      <c r="AC5" s="75">
        <v>0</v>
      </c>
      <c r="AD5" s="75">
        <v>0</v>
      </c>
      <c r="AE5" s="75">
        <v>0</v>
      </c>
      <c r="AF5" s="75">
        <v>10</v>
      </c>
      <c r="AG5" s="75"/>
      <c r="AH5" s="80"/>
      <c r="AI5" s="78"/>
      <c r="AJ5" s="78"/>
      <c r="AK5" s="78">
        <v>5</v>
      </c>
      <c r="AL5" s="78"/>
      <c r="AM5" s="78"/>
      <c r="AN5" s="78">
        <f>SUM(AI5:AL5)</f>
        <v>5</v>
      </c>
      <c r="AO5" s="78"/>
      <c r="AP5" s="59"/>
      <c r="AQ5" s="54"/>
    </row>
    <row r="6" spans="15:43" ht="12.9" customHeight="1" x14ac:dyDescent="0.25">
      <c r="O6">
        <f t="shared" si="0"/>
        <v>8</v>
      </c>
      <c r="Q6" s="70"/>
      <c r="R6" s="71"/>
      <c r="S6" s="98">
        <v>2</v>
      </c>
      <c r="T6" s="76" t="s">
        <v>49</v>
      </c>
      <c r="U6" s="75">
        <v>0</v>
      </c>
      <c r="V6" s="75">
        <v>0</v>
      </c>
      <c r="W6" s="75">
        <v>0</v>
      </c>
      <c r="X6" s="75">
        <v>0</v>
      </c>
      <c r="Y6" s="75">
        <v>0</v>
      </c>
      <c r="Z6" s="75">
        <v>8</v>
      </c>
      <c r="AA6" s="75">
        <v>0</v>
      </c>
      <c r="AB6" s="75">
        <v>0</v>
      </c>
      <c r="AC6" s="75">
        <v>0</v>
      </c>
      <c r="AD6" s="75">
        <v>0</v>
      </c>
      <c r="AE6" s="75">
        <v>0</v>
      </c>
      <c r="AF6" s="75">
        <v>0</v>
      </c>
      <c r="AG6" s="75"/>
      <c r="AH6" s="75"/>
      <c r="AI6" s="78"/>
      <c r="AJ6" s="78"/>
      <c r="AK6" s="78"/>
      <c r="AL6" s="78"/>
      <c r="AM6" s="78"/>
      <c r="AN6" s="78">
        <f t="shared" ref="AN6:AN19" si="1">SUM(AI6:AL6)</f>
        <v>0</v>
      </c>
      <c r="AO6" s="78"/>
      <c r="AP6" s="59"/>
      <c r="AQ6" s="54"/>
    </row>
    <row r="7" spans="15:43" ht="12.9" customHeight="1" x14ac:dyDescent="0.25">
      <c r="O7">
        <f t="shared" si="0"/>
        <v>27</v>
      </c>
      <c r="Q7" s="70"/>
      <c r="R7" s="71"/>
      <c r="S7" s="98">
        <v>3</v>
      </c>
      <c r="T7" s="76" t="s">
        <v>36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9</v>
      </c>
      <c r="AA7" s="75">
        <v>9</v>
      </c>
      <c r="AB7" s="75">
        <v>0</v>
      </c>
      <c r="AC7" s="75">
        <v>9</v>
      </c>
      <c r="AD7" s="75">
        <v>0</v>
      </c>
      <c r="AE7" s="75">
        <v>0</v>
      </c>
      <c r="AF7" s="75">
        <v>0</v>
      </c>
      <c r="AG7" s="75"/>
      <c r="AH7" s="75"/>
      <c r="AI7" s="78"/>
      <c r="AJ7" s="78"/>
      <c r="AK7" s="78"/>
      <c r="AL7" s="78"/>
      <c r="AM7" s="78"/>
      <c r="AN7" s="78">
        <f t="shared" si="1"/>
        <v>0</v>
      </c>
      <c r="AO7" s="78"/>
      <c r="AP7" s="59"/>
      <c r="AQ7" s="54"/>
    </row>
    <row r="8" spans="15:43" ht="12.9" customHeight="1" x14ac:dyDescent="0.25">
      <c r="O8">
        <f t="shared" si="0"/>
        <v>7</v>
      </c>
      <c r="Q8" s="70"/>
      <c r="R8" s="71"/>
      <c r="S8" s="98">
        <v>4</v>
      </c>
      <c r="T8" s="76" t="s">
        <v>73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7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/>
      <c r="AH8" s="75"/>
      <c r="AI8" s="78"/>
      <c r="AJ8" s="78"/>
      <c r="AK8" s="78"/>
      <c r="AL8" s="78"/>
      <c r="AM8" s="78"/>
      <c r="AN8" s="78">
        <f t="shared" si="1"/>
        <v>0</v>
      </c>
      <c r="AO8" s="78"/>
      <c r="AP8" s="59"/>
      <c r="AQ8" s="54"/>
    </row>
    <row r="9" spans="15:43" ht="12.9" customHeight="1" x14ac:dyDescent="0.25">
      <c r="O9">
        <f t="shared" si="0"/>
        <v>10</v>
      </c>
      <c r="Q9" s="70"/>
      <c r="R9" s="71"/>
      <c r="S9" s="98">
        <v>5</v>
      </c>
      <c r="T9" s="76" t="s">
        <v>41</v>
      </c>
      <c r="U9" s="75">
        <v>0</v>
      </c>
      <c r="V9" s="75">
        <v>0</v>
      </c>
      <c r="W9" s="75">
        <v>0</v>
      </c>
      <c r="X9" s="75">
        <v>0</v>
      </c>
      <c r="Y9" s="75">
        <v>10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/>
      <c r="AH9" s="75"/>
      <c r="AI9" s="78"/>
      <c r="AJ9" s="78"/>
      <c r="AK9" s="78"/>
      <c r="AL9" s="78"/>
      <c r="AM9" s="78"/>
      <c r="AN9" s="78">
        <f t="shared" si="1"/>
        <v>0</v>
      </c>
      <c r="AO9" s="78"/>
      <c r="AP9" s="59"/>
      <c r="AQ9" s="54"/>
    </row>
    <row r="10" spans="15:43" ht="12.9" customHeight="1" x14ac:dyDescent="0.25">
      <c r="O10">
        <f t="shared" si="0"/>
        <v>50</v>
      </c>
      <c r="Q10" s="70"/>
      <c r="R10" s="71"/>
      <c r="S10" s="98">
        <v>6</v>
      </c>
      <c r="T10" s="76" t="s">
        <v>99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10</v>
      </c>
      <c r="AA10" s="75">
        <v>10</v>
      </c>
      <c r="AB10" s="75">
        <v>0</v>
      </c>
      <c r="AC10" s="75">
        <v>10</v>
      </c>
      <c r="AD10" s="75">
        <v>10</v>
      </c>
      <c r="AE10" s="75">
        <v>10</v>
      </c>
      <c r="AF10" s="75">
        <v>0</v>
      </c>
      <c r="AG10" s="75"/>
      <c r="AH10" s="75"/>
      <c r="AI10" s="78"/>
      <c r="AJ10" s="78"/>
      <c r="AK10" s="78"/>
      <c r="AL10" s="78"/>
      <c r="AM10" s="78"/>
      <c r="AN10" s="78">
        <f t="shared" si="1"/>
        <v>0</v>
      </c>
      <c r="AO10" s="78"/>
      <c r="AP10" s="59"/>
      <c r="AQ10" s="54"/>
    </row>
    <row r="11" spans="15:43" ht="12.9" customHeight="1" x14ac:dyDescent="0.25">
      <c r="O11">
        <f t="shared" si="0"/>
        <v>17</v>
      </c>
      <c r="Q11" s="70"/>
      <c r="R11" s="71"/>
      <c r="S11" s="98">
        <v>7</v>
      </c>
      <c r="T11" s="76" t="s">
        <v>74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7</v>
      </c>
      <c r="AA11" s="75">
        <v>5</v>
      </c>
      <c r="AB11" s="75">
        <v>0</v>
      </c>
      <c r="AC11" s="75">
        <v>0</v>
      </c>
      <c r="AD11" s="75">
        <v>5</v>
      </c>
      <c r="AE11" s="75">
        <v>0</v>
      </c>
      <c r="AF11" s="75">
        <v>0</v>
      </c>
      <c r="AG11" s="75"/>
      <c r="AH11" s="75"/>
      <c r="AI11" s="78">
        <v>5</v>
      </c>
      <c r="AJ11" s="78"/>
      <c r="AK11" s="78"/>
      <c r="AL11" s="78"/>
      <c r="AM11" s="78"/>
      <c r="AN11" s="78">
        <f t="shared" si="1"/>
        <v>5</v>
      </c>
      <c r="AO11" s="78"/>
      <c r="AP11" s="59"/>
      <c r="AQ11" s="54"/>
    </row>
    <row r="12" spans="15:43" ht="12.9" customHeight="1" x14ac:dyDescent="0.25">
      <c r="O12">
        <f t="shared" si="0"/>
        <v>45</v>
      </c>
      <c r="Q12" s="70"/>
      <c r="R12" s="71"/>
      <c r="S12" s="98">
        <v>8</v>
      </c>
      <c r="T12" s="76" t="s">
        <v>100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8</v>
      </c>
      <c r="AB12" s="75">
        <v>10</v>
      </c>
      <c r="AC12" s="75">
        <v>0</v>
      </c>
      <c r="AD12" s="75">
        <v>9</v>
      </c>
      <c r="AE12" s="75">
        <v>9</v>
      </c>
      <c r="AF12" s="75">
        <v>9</v>
      </c>
      <c r="AG12" s="75"/>
      <c r="AH12" s="75"/>
      <c r="AI12" s="78"/>
      <c r="AJ12" s="78"/>
      <c r="AK12" s="78">
        <v>5</v>
      </c>
      <c r="AL12" s="78"/>
      <c r="AM12" s="78"/>
      <c r="AN12" s="78">
        <f t="shared" si="1"/>
        <v>5</v>
      </c>
      <c r="AO12" s="78"/>
      <c r="AP12" s="59"/>
      <c r="AQ12" s="54"/>
    </row>
    <row r="13" spans="15:43" ht="12.9" customHeight="1" x14ac:dyDescent="0.25">
      <c r="O13">
        <f t="shared" si="0"/>
        <v>12</v>
      </c>
      <c r="Q13" s="70"/>
      <c r="R13" s="71"/>
      <c r="S13" s="98">
        <v>9</v>
      </c>
      <c r="T13" s="79" t="s">
        <v>101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6</v>
      </c>
      <c r="AB13" s="75">
        <v>0</v>
      </c>
      <c r="AC13" s="75">
        <v>0</v>
      </c>
      <c r="AD13" s="75">
        <v>6</v>
      </c>
      <c r="AE13" s="75">
        <v>0</v>
      </c>
      <c r="AF13" s="75">
        <v>0</v>
      </c>
      <c r="AG13" s="75"/>
      <c r="AH13" s="75"/>
      <c r="AI13" s="78"/>
      <c r="AJ13" s="78"/>
      <c r="AK13" s="78"/>
      <c r="AL13" s="78"/>
      <c r="AM13" s="78"/>
      <c r="AN13" s="78">
        <f t="shared" si="1"/>
        <v>0</v>
      </c>
      <c r="AO13" s="78"/>
      <c r="AP13" s="59"/>
      <c r="AQ13" s="54"/>
    </row>
    <row r="14" spans="15:43" ht="12.9" customHeight="1" x14ac:dyDescent="0.25">
      <c r="O14">
        <f t="shared" si="0"/>
        <v>16</v>
      </c>
      <c r="Q14" s="70"/>
      <c r="R14" s="71"/>
      <c r="S14" s="98">
        <v>11</v>
      </c>
      <c r="T14" s="79" t="s">
        <v>102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9</v>
      </c>
      <c r="AC14" s="75">
        <v>0</v>
      </c>
      <c r="AD14" s="75">
        <v>0</v>
      </c>
      <c r="AE14" s="75">
        <v>7</v>
      </c>
      <c r="AF14" s="75">
        <v>0</v>
      </c>
      <c r="AG14" s="75"/>
      <c r="AH14" s="75"/>
      <c r="AI14" s="78"/>
      <c r="AJ14" s="78"/>
      <c r="AK14" s="78"/>
      <c r="AL14" s="78"/>
      <c r="AM14" s="78"/>
      <c r="AN14" s="78">
        <f t="shared" si="1"/>
        <v>0</v>
      </c>
      <c r="AO14" s="78"/>
      <c r="AP14" s="59"/>
      <c r="AQ14" s="54"/>
    </row>
    <row r="15" spans="15:43" ht="12.9" customHeight="1" x14ac:dyDescent="0.25">
      <c r="O15">
        <f t="shared" si="0"/>
        <v>8</v>
      </c>
      <c r="Q15" s="70"/>
      <c r="R15" s="71"/>
      <c r="S15" s="98">
        <v>12</v>
      </c>
      <c r="T15" s="79" t="s">
        <v>103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8</v>
      </c>
      <c r="AD15" s="75">
        <v>0</v>
      </c>
      <c r="AE15" s="75">
        <v>0</v>
      </c>
      <c r="AF15" s="75">
        <v>0</v>
      </c>
      <c r="AG15" s="75"/>
      <c r="AH15" s="75"/>
      <c r="AI15" s="78"/>
      <c r="AJ15" s="78"/>
      <c r="AK15" s="78"/>
      <c r="AL15" s="78"/>
      <c r="AM15" s="78"/>
      <c r="AN15" s="78">
        <f t="shared" si="1"/>
        <v>0</v>
      </c>
      <c r="AO15" s="78"/>
      <c r="AP15" s="59"/>
      <c r="AQ15" s="54"/>
    </row>
    <row r="16" spans="15:43" ht="12.9" customHeight="1" x14ac:dyDescent="0.25">
      <c r="O16">
        <f t="shared" si="0"/>
        <v>8</v>
      </c>
      <c r="Q16" s="70"/>
      <c r="R16" s="71"/>
      <c r="S16" s="98">
        <v>13</v>
      </c>
      <c r="T16" s="79" t="s">
        <v>104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8</v>
      </c>
      <c r="AE16" s="75">
        <v>0</v>
      </c>
      <c r="AF16" s="75">
        <v>0</v>
      </c>
      <c r="AG16" s="75"/>
      <c r="AH16" s="75"/>
      <c r="AI16" s="78"/>
      <c r="AJ16" s="78"/>
      <c r="AK16" s="78"/>
      <c r="AL16" s="78"/>
      <c r="AM16" s="78"/>
      <c r="AN16" s="78">
        <f t="shared" si="1"/>
        <v>0</v>
      </c>
      <c r="AO16" s="78"/>
      <c r="AP16" s="59"/>
      <c r="AQ16" s="54"/>
    </row>
    <row r="17" spans="2:43" ht="12.9" customHeight="1" x14ac:dyDescent="0.25">
      <c r="O17">
        <f t="shared" si="0"/>
        <v>7</v>
      </c>
      <c r="Q17" s="70"/>
      <c r="R17" s="71"/>
      <c r="S17" s="98">
        <v>14</v>
      </c>
      <c r="T17" s="79" t="s">
        <v>105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7</v>
      </c>
      <c r="AE17" s="75">
        <v>0</v>
      </c>
      <c r="AF17" s="75">
        <v>0</v>
      </c>
      <c r="AG17" s="75"/>
      <c r="AH17" s="75"/>
      <c r="AI17" s="78"/>
      <c r="AJ17" s="78"/>
      <c r="AK17" s="78"/>
      <c r="AL17" s="78"/>
      <c r="AM17" s="78"/>
      <c r="AN17" s="78">
        <f t="shared" si="1"/>
        <v>0</v>
      </c>
      <c r="AO17" s="78"/>
      <c r="AP17" s="59"/>
      <c r="AQ17" s="54"/>
    </row>
    <row r="18" spans="2:43" ht="12.9" customHeight="1" x14ac:dyDescent="0.25">
      <c r="O18">
        <f t="shared" si="0"/>
        <v>8</v>
      </c>
      <c r="Q18" s="70"/>
      <c r="R18" s="71"/>
      <c r="S18" s="98">
        <v>15</v>
      </c>
      <c r="T18" s="79" t="s">
        <v>106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8</v>
      </c>
      <c r="AF18" s="75">
        <v>0</v>
      </c>
      <c r="AG18" s="75"/>
      <c r="AH18" s="75"/>
      <c r="AI18" s="78"/>
      <c r="AJ18" s="78"/>
      <c r="AK18" s="78"/>
      <c r="AL18" s="78"/>
      <c r="AM18" s="78"/>
      <c r="AN18" s="78">
        <f t="shared" si="1"/>
        <v>0</v>
      </c>
      <c r="AO18" s="78"/>
      <c r="AP18" s="59"/>
      <c r="AQ18" s="54"/>
    </row>
    <row r="19" spans="2:43" ht="12.9" customHeight="1" x14ac:dyDescent="0.25">
      <c r="O19">
        <f t="shared" si="0"/>
        <v>6</v>
      </c>
      <c r="Q19" s="70"/>
      <c r="R19" s="71"/>
      <c r="S19" s="98">
        <v>16</v>
      </c>
      <c r="T19" s="79" t="s">
        <v>107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6</v>
      </c>
      <c r="AF19" s="75">
        <v>0</v>
      </c>
      <c r="AG19" s="75"/>
      <c r="AH19" s="75"/>
      <c r="AI19" s="78"/>
      <c r="AJ19" s="78"/>
      <c r="AK19" s="78"/>
      <c r="AL19" s="78"/>
      <c r="AM19" s="78"/>
      <c r="AN19" s="78">
        <f t="shared" si="1"/>
        <v>0</v>
      </c>
      <c r="AO19" s="78"/>
      <c r="AP19" s="59"/>
      <c r="AQ19" s="54"/>
    </row>
    <row r="20" spans="2:43" ht="12.9" customHeight="1" x14ac:dyDescent="0.25">
      <c r="Q20" s="70"/>
      <c r="R20" s="71"/>
      <c r="S20" s="98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8"/>
      <c r="AJ20" s="78"/>
      <c r="AK20" s="78"/>
      <c r="AL20" s="78"/>
      <c r="AM20" s="78"/>
      <c r="AN20" s="78"/>
      <c r="AO20" s="78"/>
      <c r="AP20" s="59"/>
      <c r="AQ20" s="54"/>
    </row>
    <row r="21" spans="2:43" ht="8.25" customHeight="1" x14ac:dyDescent="0.25">
      <c r="Q21" s="53"/>
      <c r="R21" s="58"/>
      <c r="S21" s="58"/>
      <c r="T21" s="58"/>
      <c r="U21" s="59"/>
      <c r="V21" s="60"/>
      <c r="W21" s="59"/>
      <c r="X21" s="59"/>
      <c r="Y21" s="59"/>
      <c r="Z21" s="59"/>
      <c r="AA21" s="59"/>
      <c r="AB21" s="59"/>
      <c r="AC21" s="61"/>
      <c r="AD21" s="61"/>
      <c r="AE21" s="61"/>
      <c r="AF21" s="61"/>
      <c r="AG21" s="61"/>
      <c r="AH21" s="59"/>
      <c r="AI21" s="61"/>
      <c r="AJ21" s="61"/>
      <c r="AK21" s="61"/>
      <c r="AL21" s="61"/>
      <c r="AM21" s="61"/>
      <c r="AN21" s="61"/>
      <c r="AO21" s="62"/>
      <c r="AP21" s="59"/>
      <c r="AQ21" s="54"/>
    </row>
    <row r="22" spans="2:43" ht="8.25" customHeight="1" x14ac:dyDescent="0.25">
      <c r="Q22" s="53"/>
      <c r="R22" s="53"/>
      <c r="S22" s="53"/>
      <c r="T22" s="53"/>
      <c r="U22" s="54"/>
      <c r="V22" s="55"/>
      <c r="W22" s="54"/>
      <c r="X22" s="54"/>
      <c r="Y22" s="54"/>
      <c r="Z22" s="54"/>
      <c r="AA22" s="54"/>
      <c r="AB22" s="54"/>
      <c r="AC22" s="56"/>
      <c r="AD22" s="56"/>
      <c r="AE22" s="56"/>
      <c r="AF22" s="56"/>
      <c r="AG22" s="56"/>
      <c r="AH22" s="54"/>
      <c r="AI22" s="56"/>
      <c r="AJ22" s="56"/>
      <c r="AK22" s="56"/>
      <c r="AL22" s="56"/>
      <c r="AM22" s="56"/>
      <c r="AN22" s="56"/>
      <c r="AO22" s="57"/>
      <c r="AP22" s="54"/>
      <c r="AQ22" s="54"/>
    </row>
    <row r="25" spans="2:43" ht="8.25" customHeight="1" x14ac:dyDescent="0.25">
      <c r="B25" s="54"/>
      <c r="C25" s="54"/>
      <c r="D25" s="56"/>
      <c r="E25" s="54"/>
      <c r="F25" s="53"/>
      <c r="G25" s="57"/>
      <c r="H25" s="54"/>
      <c r="I25" s="53"/>
      <c r="J25" s="53"/>
      <c r="K25" s="53"/>
      <c r="L25" s="53"/>
    </row>
    <row r="26" spans="2:43" ht="8.25" customHeight="1" x14ac:dyDescent="0.25">
      <c r="B26" s="54"/>
      <c r="C26" s="59"/>
      <c r="D26" s="61"/>
      <c r="E26" s="59"/>
      <c r="F26" s="58"/>
      <c r="G26" s="62"/>
      <c r="H26" s="59"/>
      <c r="I26" s="58"/>
      <c r="J26" s="58"/>
      <c r="K26" s="58"/>
      <c r="L26" s="53"/>
    </row>
    <row r="27" spans="2:43" ht="25.65" customHeight="1" x14ac:dyDescent="0.25">
      <c r="B27" s="82"/>
      <c r="C27" s="83"/>
      <c r="D27" s="84" t="s">
        <v>60</v>
      </c>
      <c r="E27" s="84" t="s">
        <v>2</v>
      </c>
      <c r="F27" s="84" t="s">
        <v>61</v>
      </c>
      <c r="G27" s="84" t="s">
        <v>62</v>
      </c>
      <c r="H27" s="84" t="s">
        <v>63</v>
      </c>
      <c r="I27" s="84" t="s">
        <v>108</v>
      </c>
      <c r="J27" s="85" t="s">
        <v>65</v>
      </c>
      <c r="K27" s="86"/>
      <c r="L27" s="87"/>
    </row>
    <row r="28" spans="2:43" ht="12.9" customHeight="1" x14ac:dyDescent="0.25">
      <c r="B28" s="88"/>
      <c r="C28" s="89"/>
      <c r="D28" s="75" t="s">
        <v>243</v>
      </c>
      <c r="E28" s="76" t="s">
        <v>100</v>
      </c>
      <c r="F28" s="77">
        <v>45</v>
      </c>
      <c r="G28" s="77">
        <v>5</v>
      </c>
      <c r="H28" s="77">
        <v>5</v>
      </c>
      <c r="I28" s="158">
        <v>45</v>
      </c>
      <c r="J28" s="158">
        <v>50</v>
      </c>
      <c r="K28" s="92"/>
      <c r="L28" s="93"/>
    </row>
    <row r="29" spans="2:43" ht="12.9" customHeight="1" x14ac:dyDescent="0.25">
      <c r="B29" s="88"/>
      <c r="C29" s="89"/>
      <c r="D29" s="75">
        <v>2</v>
      </c>
      <c r="E29" s="76" t="s">
        <v>99</v>
      </c>
      <c r="F29" s="77">
        <v>50</v>
      </c>
      <c r="G29" s="77">
        <v>0</v>
      </c>
      <c r="H29" s="77">
        <v>5</v>
      </c>
      <c r="I29" s="158">
        <v>50</v>
      </c>
      <c r="J29" s="158">
        <v>50</v>
      </c>
      <c r="K29" s="92"/>
      <c r="L29" s="93"/>
    </row>
    <row r="30" spans="2:43" ht="12.9" customHeight="1" x14ac:dyDescent="0.25">
      <c r="B30" s="88"/>
      <c r="C30" s="89"/>
      <c r="D30" s="75">
        <v>3</v>
      </c>
      <c r="E30" s="76" t="s">
        <v>36</v>
      </c>
      <c r="F30" s="77">
        <v>27</v>
      </c>
      <c r="G30" s="77">
        <v>0</v>
      </c>
      <c r="H30" s="77">
        <v>3</v>
      </c>
      <c r="I30" s="158">
        <v>27</v>
      </c>
      <c r="J30" s="158">
        <v>27</v>
      </c>
      <c r="K30" s="92"/>
      <c r="L30" s="93"/>
    </row>
    <row r="31" spans="2:43" ht="12.9" customHeight="1" x14ac:dyDescent="0.25">
      <c r="B31" s="88"/>
      <c r="C31" s="89"/>
      <c r="D31" s="75">
        <v>4</v>
      </c>
      <c r="E31" s="76" t="s">
        <v>76</v>
      </c>
      <c r="F31" s="77">
        <v>20</v>
      </c>
      <c r="G31" s="77">
        <v>5</v>
      </c>
      <c r="H31" s="77">
        <v>2</v>
      </c>
      <c r="I31" s="158">
        <v>20</v>
      </c>
      <c r="J31" s="158">
        <v>25</v>
      </c>
      <c r="K31" s="92"/>
      <c r="L31" s="93"/>
    </row>
    <row r="32" spans="2:43" ht="12.9" customHeight="1" x14ac:dyDescent="0.25">
      <c r="B32" s="88"/>
      <c r="C32" s="89"/>
      <c r="D32" s="75">
        <v>5</v>
      </c>
      <c r="E32" s="76" t="s">
        <v>74</v>
      </c>
      <c r="F32" s="77">
        <v>17</v>
      </c>
      <c r="G32" s="77">
        <v>5</v>
      </c>
      <c r="H32" s="77">
        <v>3</v>
      </c>
      <c r="I32" s="158">
        <v>17</v>
      </c>
      <c r="J32" s="158">
        <v>22</v>
      </c>
      <c r="K32" s="92"/>
      <c r="L32" s="93"/>
    </row>
    <row r="33" spans="2:12" ht="12.9" customHeight="1" x14ac:dyDescent="0.25">
      <c r="B33" s="88"/>
      <c r="C33" s="89"/>
      <c r="D33" s="75">
        <v>6</v>
      </c>
      <c r="E33" s="76" t="s">
        <v>102</v>
      </c>
      <c r="F33" s="77">
        <v>16</v>
      </c>
      <c r="G33" s="77">
        <v>0</v>
      </c>
      <c r="H33" s="77">
        <v>2</v>
      </c>
      <c r="I33" s="158">
        <v>16</v>
      </c>
      <c r="J33" s="158">
        <v>16</v>
      </c>
      <c r="K33" s="92"/>
      <c r="L33" s="93"/>
    </row>
    <row r="34" spans="2:12" ht="12.9" customHeight="1" x14ac:dyDescent="0.25">
      <c r="B34" s="88"/>
      <c r="C34" s="89"/>
      <c r="D34" s="75">
        <v>7</v>
      </c>
      <c r="E34" s="76" t="s">
        <v>101</v>
      </c>
      <c r="F34" s="77">
        <v>12</v>
      </c>
      <c r="G34" s="77">
        <v>0</v>
      </c>
      <c r="H34" s="77">
        <v>2</v>
      </c>
      <c r="I34" s="158">
        <v>12</v>
      </c>
      <c r="J34" s="158">
        <v>12</v>
      </c>
      <c r="K34" s="92"/>
      <c r="L34" s="93"/>
    </row>
    <row r="35" spans="2:12" ht="12.9" customHeight="1" x14ac:dyDescent="0.25">
      <c r="B35" s="88"/>
      <c r="C35" s="89"/>
      <c r="D35" s="75">
        <v>8</v>
      </c>
      <c r="E35" s="76" t="s">
        <v>41</v>
      </c>
      <c r="F35" s="77">
        <v>10</v>
      </c>
      <c r="G35" s="77">
        <v>0</v>
      </c>
      <c r="H35" s="77">
        <v>1</v>
      </c>
      <c r="I35" s="158">
        <v>10</v>
      </c>
      <c r="J35" s="158">
        <v>10</v>
      </c>
      <c r="K35" s="92"/>
      <c r="L35" s="93"/>
    </row>
    <row r="36" spans="2:12" ht="12.9" customHeight="1" x14ac:dyDescent="0.25">
      <c r="B36" s="88"/>
      <c r="C36" s="89"/>
      <c r="D36" s="75">
        <v>9</v>
      </c>
      <c r="E36" s="76" t="s">
        <v>49</v>
      </c>
      <c r="F36" s="77">
        <v>8</v>
      </c>
      <c r="G36" s="77">
        <v>0</v>
      </c>
      <c r="H36" s="77">
        <v>1</v>
      </c>
      <c r="I36" s="158">
        <v>8</v>
      </c>
      <c r="J36" s="158">
        <v>8</v>
      </c>
      <c r="K36" s="92"/>
      <c r="L36" s="93"/>
    </row>
    <row r="37" spans="2:12" ht="12.9" customHeight="1" x14ac:dyDescent="0.25">
      <c r="B37" s="88"/>
      <c r="C37" s="89"/>
      <c r="D37" s="75">
        <v>9</v>
      </c>
      <c r="E37" s="76" t="s">
        <v>103</v>
      </c>
      <c r="F37" s="77">
        <v>8</v>
      </c>
      <c r="G37" s="77">
        <v>0</v>
      </c>
      <c r="H37" s="77">
        <v>1</v>
      </c>
      <c r="I37" s="158">
        <v>8</v>
      </c>
      <c r="J37" s="158">
        <v>8</v>
      </c>
      <c r="K37" s="92"/>
      <c r="L37" s="93"/>
    </row>
    <row r="38" spans="2:12" ht="12.9" customHeight="1" x14ac:dyDescent="0.25">
      <c r="B38" s="88"/>
      <c r="C38" s="89"/>
      <c r="D38" s="75">
        <v>9</v>
      </c>
      <c r="E38" s="79" t="s">
        <v>104</v>
      </c>
      <c r="F38" s="77">
        <v>8</v>
      </c>
      <c r="G38" s="77">
        <v>0</v>
      </c>
      <c r="H38" s="77">
        <v>1</v>
      </c>
      <c r="I38" s="158">
        <v>8</v>
      </c>
      <c r="J38" s="158">
        <v>8</v>
      </c>
      <c r="K38" s="92"/>
      <c r="L38" s="93"/>
    </row>
    <row r="39" spans="2:12" ht="12.9" customHeight="1" x14ac:dyDescent="0.25">
      <c r="B39" s="88"/>
      <c r="C39" s="89"/>
      <c r="D39" s="75">
        <v>9</v>
      </c>
      <c r="E39" s="79" t="s">
        <v>106</v>
      </c>
      <c r="F39" s="77">
        <v>8</v>
      </c>
      <c r="G39" s="77">
        <v>0</v>
      </c>
      <c r="H39" s="77">
        <v>1</v>
      </c>
      <c r="I39" s="158">
        <v>8</v>
      </c>
      <c r="J39" s="158">
        <v>8</v>
      </c>
      <c r="K39" s="92"/>
      <c r="L39" s="93"/>
    </row>
    <row r="40" spans="2:12" ht="12.9" customHeight="1" x14ac:dyDescent="0.25">
      <c r="B40" s="88"/>
      <c r="C40" s="89"/>
      <c r="D40" s="75">
        <v>10</v>
      </c>
      <c r="E40" s="76" t="s">
        <v>73</v>
      </c>
      <c r="F40" s="77">
        <v>7</v>
      </c>
      <c r="G40" s="77">
        <v>0</v>
      </c>
      <c r="H40" s="77">
        <v>1</v>
      </c>
      <c r="I40" s="158">
        <v>7</v>
      </c>
      <c r="J40" s="158">
        <v>7</v>
      </c>
      <c r="K40" s="92"/>
      <c r="L40" s="93"/>
    </row>
    <row r="41" spans="2:12" ht="12.9" customHeight="1" x14ac:dyDescent="0.25">
      <c r="B41" s="88"/>
      <c r="C41" s="89"/>
      <c r="D41" s="75">
        <v>10</v>
      </c>
      <c r="E41" s="79" t="s">
        <v>105</v>
      </c>
      <c r="F41" s="77">
        <v>7</v>
      </c>
      <c r="G41" s="77">
        <v>0</v>
      </c>
      <c r="H41" s="77">
        <v>1</v>
      </c>
      <c r="I41" s="158">
        <v>7</v>
      </c>
      <c r="J41" s="158">
        <v>7</v>
      </c>
      <c r="K41" s="92"/>
      <c r="L41" s="93"/>
    </row>
    <row r="42" spans="2:12" ht="12.9" customHeight="1" x14ac:dyDescent="0.25">
      <c r="B42" s="88"/>
      <c r="C42" s="89"/>
      <c r="D42" s="75">
        <v>11</v>
      </c>
      <c r="E42" s="79" t="s">
        <v>107</v>
      </c>
      <c r="F42" s="77">
        <v>6</v>
      </c>
      <c r="G42" s="77">
        <v>0</v>
      </c>
      <c r="H42" s="77">
        <v>1</v>
      </c>
      <c r="I42" s="158">
        <v>6</v>
      </c>
      <c r="J42" s="158">
        <v>6</v>
      </c>
      <c r="K42" s="92"/>
      <c r="L42" s="93"/>
    </row>
    <row r="43" spans="2:12" ht="12.9" customHeight="1" x14ac:dyDescent="0.25">
      <c r="B43" s="88"/>
      <c r="C43" s="89"/>
      <c r="D43" s="75"/>
      <c r="E43" s="79" t="s">
        <v>244</v>
      </c>
      <c r="F43" s="77"/>
      <c r="G43" s="77"/>
      <c r="H43" s="77"/>
      <c r="I43" s="77"/>
      <c r="J43" s="77"/>
      <c r="K43" s="92"/>
      <c r="L43" s="93"/>
    </row>
    <row r="44" spans="2:12" ht="8.25" customHeight="1" x14ac:dyDescent="0.25">
      <c r="B44" s="54"/>
      <c r="C44" s="59"/>
      <c r="D44" s="61"/>
      <c r="E44" s="59"/>
      <c r="F44" s="58"/>
      <c r="G44" s="62"/>
      <c r="H44" s="59"/>
      <c r="I44" s="58"/>
      <c r="J44" s="58"/>
      <c r="K44" s="58"/>
      <c r="L44" s="53"/>
    </row>
    <row r="45" spans="2:12" ht="8.25" customHeight="1" x14ac:dyDescent="0.25">
      <c r="B45" s="54"/>
      <c r="C45" s="54"/>
      <c r="D45" s="56"/>
      <c r="E45" s="54"/>
      <c r="F45" s="53"/>
      <c r="G45" s="57"/>
      <c r="H45" s="54"/>
      <c r="I45" s="53"/>
      <c r="J45" s="53"/>
      <c r="K45" s="53"/>
      <c r="L45" s="53"/>
    </row>
  </sheetData>
  <sheetProtection selectLockedCells="1" selectUnlockedCells="1"/>
  <pageMargins left="0.7" right="0.7" top="0.75" bottom="0.75" header="0.51180555555555551" footer="0.51180555555555551"/>
  <pageSetup scale="50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AR63"/>
  <sheetViews>
    <sheetView showGridLines="0" topLeftCell="A24" workbookViewId="0">
      <selection activeCell="Q48" sqref="Q48"/>
    </sheetView>
  </sheetViews>
  <sheetFormatPr defaultRowHeight="12.9" customHeight="1" x14ac:dyDescent="0.25"/>
  <cols>
    <col min="3" max="4" width="1.5546875" customWidth="1"/>
    <col min="5" max="5" width="10.77734375" customWidth="1"/>
    <col min="6" max="6" width="19.21875" customWidth="1"/>
    <col min="12" max="13" width="1.5546875" customWidth="1"/>
    <col min="18" max="19" width="1.5546875" customWidth="1"/>
    <col min="21" max="21" width="20.44140625" customWidth="1"/>
    <col min="22" max="42" width="3.88671875" customWidth="1"/>
    <col min="43" max="44" width="1.5546875" customWidth="1"/>
  </cols>
  <sheetData>
    <row r="2" spans="15:44" ht="8.25" customHeight="1" x14ac:dyDescent="0.25">
      <c r="R2" s="53"/>
      <c r="S2" s="53"/>
      <c r="T2" s="53"/>
      <c r="U2" s="53"/>
      <c r="V2" s="54"/>
      <c r="W2" s="55"/>
      <c r="X2" s="54"/>
      <c r="Y2" s="54"/>
      <c r="Z2" s="54"/>
      <c r="AA2" s="54"/>
      <c r="AB2" s="54"/>
      <c r="AC2" s="54"/>
      <c r="AD2" s="56"/>
      <c r="AE2" s="56"/>
      <c r="AF2" s="56"/>
      <c r="AG2" s="56"/>
      <c r="AH2" s="56"/>
      <c r="AI2" s="54"/>
      <c r="AJ2" s="56"/>
      <c r="AK2" s="56"/>
      <c r="AL2" s="56"/>
      <c r="AM2" s="56"/>
      <c r="AN2" s="56"/>
      <c r="AO2" s="56"/>
      <c r="AP2" s="57"/>
      <c r="AQ2" s="54"/>
      <c r="AR2" s="54"/>
    </row>
    <row r="3" spans="15:44" ht="8.25" customHeight="1" x14ac:dyDescent="0.25">
      <c r="R3" s="53"/>
      <c r="S3" s="58"/>
      <c r="T3" s="58"/>
      <c r="U3" s="58"/>
      <c r="V3" s="59"/>
      <c r="W3" s="60"/>
      <c r="X3" s="59"/>
      <c r="Y3" s="59"/>
      <c r="Z3" s="59"/>
      <c r="AA3" s="59"/>
      <c r="AB3" s="59"/>
      <c r="AC3" s="59"/>
      <c r="AD3" s="61"/>
      <c r="AE3" s="61"/>
      <c r="AF3" s="61"/>
      <c r="AG3" s="61"/>
      <c r="AH3" s="61"/>
      <c r="AI3" s="59"/>
      <c r="AJ3" s="61"/>
      <c r="AK3" s="61"/>
      <c r="AL3" s="61"/>
      <c r="AM3" s="61"/>
      <c r="AN3" s="61"/>
      <c r="AO3" s="61"/>
      <c r="AP3" s="62"/>
      <c r="AQ3" s="59"/>
      <c r="AR3" s="54"/>
    </row>
    <row r="4" spans="15:44" ht="167.4" customHeight="1" x14ac:dyDescent="0.25">
      <c r="O4" t="s">
        <v>61</v>
      </c>
      <c r="R4" s="63"/>
      <c r="S4" s="64"/>
      <c r="T4" s="65"/>
      <c r="U4" s="65"/>
      <c r="V4" s="66" t="s">
        <v>66</v>
      </c>
      <c r="W4" s="66" t="s">
        <v>109</v>
      </c>
      <c r="X4" s="66" t="s">
        <v>97</v>
      </c>
      <c r="Y4" s="66" t="s">
        <v>98</v>
      </c>
      <c r="Z4" s="66" t="s">
        <v>81</v>
      </c>
      <c r="AA4" s="66" t="s">
        <v>82</v>
      </c>
      <c r="AB4" s="66" t="s">
        <v>83</v>
      </c>
      <c r="AC4" s="66" t="s">
        <v>84</v>
      </c>
      <c r="AD4" s="66" t="s">
        <v>85</v>
      </c>
      <c r="AE4" s="66" t="s">
        <v>86</v>
      </c>
      <c r="AF4" s="66" t="s">
        <v>87</v>
      </c>
      <c r="AG4" s="66" t="s">
        <v>242</v>
      </c>
      <c r="AH4" s="66"/>
      <c r="AI4" s="66"/>
      <c r="AJ4" s="67" t="s">
        <v>53</v>
      </c>
      <c r="AK4" s="67" t="s">
        <v>54</v>
      </c>
      <c r="AL4" s="67" t="s">
        <v>55</v>
      </c>
      <c r="AM4" s="67" t="s">
        <v>56</v>
      </c>
      <c r="AN4" s="67" t="s">
        <v>57</v>
      </c>
      <c r="AO4" s="67" t="s">
        <v>58</v>
      </c>
      <c r="AP4" s="67" t="s">
        <v>59</v>
      </c>
      <c r="AQ4" s="68"/>
      <c r="AR4" s="69"/>
    </row>
    <row r="5" spans="15:44" ht="12.9" customHeight="1" x14ac:dyDescent="0.25">
      <c r="O5">
        <f t="shared" ref="O5:O28" si="0">SUM(V5:AG5)</f>
        <v>49</v>
      </c>
      <c r="R5" s="70"/>
      <c r="S5" s="71"/>
      <c r="T5" s="75">
        <v>1</v>
      </c>
      <c r="U5" s="79" t="s">
        <v>67</v>
      </c>
      <c r="V5" s="94">
        <v>8</v>
      </c>
      <c r="W5" s="94">
        <v>0</v>
      </c>
      <c r="X5" s="94">
        <v>9</v>
      </c>
      <c r="Y5" s="94">
        <v>8</v>
      </c>
      <c r="Z5" s="94">
        <v>7</v>
      </c>
      <c r="AA5" s="94">
        <v>7</v>
      </c>
      <c r="AB5" s="94">
        <v>6</v>
      </c>
      <c r="AC5" s="94">
        <v>0</v>
      </c>
      <c r="AD5" s="94">
        <v>0</v>
      </c>
      <c r="AE5" s="94">
        <v>0</v>
      </c>
      <c r="AF5" s="94">
        <v>4</v>
      </c>
      <c r="AG5" s="94">
        <v>0</v>
      </c>
      <c r="AH5" s="99"/>
      <c r="AI5" s="99"/>
      <c r="AJ5" s="100">
        <v>5</v>
      </c>
      <c r="AK5" s="100"/>
      <c r="AL5" s="100"/>
      <c r="AM5" s="100"/>
      <c r="AN5" s="100"/>
      <c r="AO5" s="100">
        <f>SUM(AJ5:AN5)</f>
        <v>5</v>
      </c>
      <c r="AP5" s="100"/>
      <c r="AQ5" s="59"/>
      <c r="AR5" s="54"/>
    </row>
    <row r="6" spans="15:44" ht="12.9" customHeight="1" x14ac:dyDescent="0.25">
      <c r="O6">
        <f t="shared" si="0"/>
        <v>90</v>
      </c>
      <c r="R6" s="70"/>
      <c r="S6" s="71"/>
      <c r="T6" s="75">
        <v>2</v>
      </c>
      <c r="U6" s="95" t="s">
        <v>37</v>
      </c>
      <c r="V6" s="94">
        <v>10</v>
      </c>
      <c r="W6" s="94">
        <v>0</v>
      </c>
      <c r="X6" s="94">
        <v>0</v>
      </c>
      <c r="Y6" s="94">
        <v>10</v>
      </c>
      <c r="Z6" s="94">
        <v>10</v>
      </c>
      <c r="AA6" s="94">
        <v>10</v>
      </c>
      <c r="AB6" s="94">
        <v>10</v>
      </c>
      <c r="AC6" s="94">
        <v>10</v>
      </c>
      <c r="AD6" s="94">
        <v>10</v>
      </c>
      <c r="AE6" s="94">
        <v>10</v>
      </c>
      <c r="AF6" s="94">
        <v>10</v>
      </c>
      <c r="AG6" s="94">
        <v>0</v>
      </c>
      <c r="AH6" s="94"/>
      <c r="AI6" s="94"/>
      <c r="AJ6" s="100">
        <v>5</v>
      </c>
      <c r="AK6" s="100"/>
      <c r="AL6" s="100"/>
      <c r="AM6" s="100"/>
      <c r="AN6" s="100"/>
      <c r="AO6" s="100">
        <f t="shared" ref="AO6:AO28" si="1">SUM(AJ6:AN6)</f>
        <v>5</v>
      </c>
      <c r="AP6" s="100">
        <v>5</v>
      </c>
      <c r="AQ6" s="59"/>
      <c r="AR6" s="54"/>
    </row>
    <row r="7" spans="15:44" ht="12.9" customHeight="1" x14ac:dyDescent="0.25">
      <c r="O7">
        <f t="shared" si="0"/>
        <v>19</v>
      </c>
      <c r="R7" s="70"/>
      <c r="S7" s="71"/>
      <c r="T7" s="75">
        <v>3</v>
      </c>
      <c r="U7" s="95" t="s">
        <v>40</v>
      </c>
      <c r="V7" s="94">
        <v>0</v>
      </c>
      <c r="W7" s="94">
        <v>10</v>
      </c>
      <c r="X7" s="94">
        <v>0</v>
      </c>
      <c r="Y7" s="94">
        <v>0</v>
      </c>
      <c r="Z7" s="94">
        <v>0</v>
      </c>
      <c r="AA7" s="94">
        <v>4</v>
      </c>
      <c r="AB7" s="94">
        <v>0</v>
      </c>
      <c r="AC7" s="94">
        <v>0</v>
      </c>
      <c r="AD7" s="94">
        <v>0</v>
      </c>
      <c r="AE7" s="94">
        <v>5</v>
      </c>
      <c r="AF7" s="94">
        <v>0</v>
      </c>
      <c r="AG7" s="94">
        <v>0</v>
      </c>
      <c r="AH7" s="94"/>
      <c r="AI7" s="94"/>
      <c r="AJ7" s="100"/>
      <c r="AK7" s="100"/>
      <c r="AL7" s="100"/>
      <c r="AM7" s="100"/>
      <c r="AN7" s="100"/>
      <c r="AO7" s="100">
        <f t="shared" si="1"/>
        <v>0</v>
      </c>
      <c r="AP7" s="100"/>
      <c r="AQ7" s="59"/>
      <c r="AR7" s="54"/>
    </row>
    <row r="8" spans="15:44" ht="12.9" customHeight="1" x14ac:dyDescent="0.25">
      <c r="O8">
        <f t="shared" si="0"/>
        <v>68</v>
      </c>
      <c r="R8" s="70"/>
      <c r="S8" s="71"/>
      <c r="T8" s="75">
        <v>4</v>
      </c>
      <c r="U8" s="95" t="s">
        <v>38</v>
      </c>
      <c r="V8" s="94">
        <v>0</v>
      </c>
      <c r="W8" s="94">
        <v>0</v>
      </c>
      <c r="X8" s="94">
        <v>10</v>
      </c>
      <c r="Y8" s="94">
        <v>0</v>
      </c>
      <c r="Z8" s="94">
        <v>9</v>
      </c>
      <c r="AA8" s="94">
        <v>0</v>
      </c>
      <c r="AB8" s="94">
        <v>8</v>
      </c>
      <c r="AC8" s="94">
        <v>9</v>
      </c>
      <c r="AD8" s="94">
        <v>8</v>
      </c>
      <c r="AE8" s="94">
        <v>7</v>
      </c>
      <c r="AF8" s="94">
        <v>7</v>
      </c>
      <c r="AG8" s="94">
        <v>10</v>
      </c>
      <c r="AH8" s="94"/>
      <c r="AI8" s="94"/>
      <c r="AJ8" s="100"/>
      <c r="AK8" s="100"/>
      <c r="AL8" s="100">
        <v>5</v>
      </c>
      <c r="AM8" s="100"/>
      <c r="AN8" s="100"/>
      <c r="AO8" s="100">
        <f t="shared" si="1"/>
        <v>5</v>
      </c>
      <c r="AP8" s="100">
        <v>5</v>
      </c>
      <c r="AQ8" s="59"/>
      <c r="AR8" s="54"/>
    </row>
    <row r="9" spans="15:44" ht="12.9" customHeight="1" x14ac:dyDescent="0.25">
      <c r="O9">
        <f t="shared" si="0"/>
        <v>26</v>
      </c>
      <c r="R9" s="70"/>
      <c r="S9" s="71"/>
      <c r="T9" s="75">
        <v>5</v>
      </c>
      <c r="U9" s="79" t="s">
        <v>10</v>
      </c>
      <c r="V9" s="94">
        <v>9</v>
      </c>
      <c r="W9" s="94">
        <v>0</v>
      </c>
      <c r="X9" s="94">
        <v>0</v>
      </c>
      <c r="Y9" s="94">
        <v>9</v>
      </c>
      <c r="Z9" s="94">
        <v>0</v>
      </c>
      <c r="AA9" s="94">
        <v>8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/>
      <c r="AI9" s="94"/>
      <c r="AJ9" s="100"/>
      <c r="AK9" s="100"/>
      <c r="AL9" s="100"/>
      <c r="AM9" s="100"/>
      <c r="AN9" s="100"/>
      <c r="AO9" s="100">
        <f t="shared" si="1"/>
        <v>0</v>
      </c>
      <c r="AP9" s="100"/>
      <c r="AQ9" s="59"/>
      <c r="AR9" s="54"/>
    </row>
    <row r="10" spans="15:44" ht="12.9" customHeight="1" x14ac:dyDescent="0.25">
      <c r="O10">
        <f t="shared" si="0"/>
        <v>23</v>
      </c>
      <c r="R10" s="70"/>
      <c r="S10" s="71"/>
      <c r="T10" s="75">
        <v>6</v>
      </c>
      <c r="U10" s="79" t="s">
        <v>33</v>
      </c>
      <c r="V10" s="94">
        <v>0</v>
      </c>
      <c r="W10" s="94">
        <v>9</v>
      </c>
      <c r="X10" s="94">
        <v>0</v>
      </c>
      <c r="Y10" s="94">
        <v>0</v>
      </c>
      <c r="Z10" s="94">
        <v>0</v>
      </c>
      <c r="AA10" s="94">
        <v>3</v>
      </c>
      <c r="AB10" s="94">
        <v>2</v>
      </c>
      <c r="AC10" s="94">
        <v>0</v>
      </c>
      <c r="AD10" s="94">
        <v>0</v>
      </c>
      <c r="AE10" s="94">
        <v>2</v>
      </c>
      <c r="AF10" s="94">
        <v>0</v>
      </c>
      <c r="AG10" s="94">
        <v>7</v>
      </c>
      <c r="AH10" s="94"/>
      <c r="AI10" s="94"/>
      <c r="AJ10" s="100">
        <v>5</v>
      </c>
      <c r="AK10" s="100"/>
      <c r="AL10" s="100"/>
      <c r="AM10" s="100"/>
      <c r="AN10" s="100"/>
      <c r="AO10" s="100">
        <f t="shared" si="1"/>
        <v>5</v>
      </c>
      <c r="AP10" s="100"/>
      <c r="AQ10" s="59"/>
      <c r="AR10" s="54"/>
    </row>
    <row r="11" spans="15:44" ht="12.9" customHeight="1" x14ac:dyDescent="0.25">
      <c r="O11">
        <f t="shared" si="0"/>
        <v>8</v>
      </c>
      <c r="R11" s="70"/>
      <c r="S11" s="71"/>
      <c r="T11" s="75">
        <v>7</v>
      </c>
      <c r="U11" s="76" t="s">
        <v>110</v>
      </c>
      <c r="V11" s="94">
        <v>0</v>
      </c>
      <c r="W11" s="94">
        <v>0</v>
      </c>
      <c r="X11" s="94">
        <v>8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/>
      <c r="AI11" s="94"/>
      <c r="AJ11" s="100"/>
      <c r="AK11" s="100"/>
      <c r="AL11" s="100"/>
      <c r="AM11" s="100"/>
      <c r="AN11" s="100"/>
      <c r="AO11" s="100">
        <f t="shared" si="1"/>
        <v>0</v>
      </c>
      <c r="AP11" s="100"/>
      <c r="AQ11" s="59"/>
      <c r="AR11" s="54"/>
    </row>
    <row r="12" spans="15:44" ht="12.9" customHeight="1" x14ac:dyDescent="0.25">
      <c r="O12">
        <f t="shared" si="0"/>
        <v>15</v>
      </c>
      <c r="R12" s="70"/>
      <c r="S12" s="71"/>
      <c r="T12" s="75">
        <v>8</v>
      </c>
      <c r="U12" s="95" t="s">
        <v>17</v>
      </c>
      <c r="V12" s="94">
        <v>0</v>
      </c>
      <c r="W12" s="94">
        <v>0</v>
      </c>
      <c r="X12" s="94">
        <v>0</v>
      </c>
      <c r="Y12" s="94">
        <v>0</v>
      </c>
      <c r="Z12" s="94">
        <v>8</v>
      </c>
      <c r="AA12" s="94">
        <v>0</v>
      </c>
      <c r="AB12" s="94">
        <v>7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/>
      <c r="AI12" s="94"/>
      <c r="AJ12" s="100"/>
      <c r="AK12" s="100"/>
      <c r="AL12" s="100"/>
      <c r="AM12" s="100"/>
      <c r="AN12" s="100"/>
      <c r="AO12" s="100">
        <f t="shared" si="1"/>
        <v>0</v>
      </c>
      <c r="AP12" s="100"/>
      <c r="AQ12" s="59"/>
      <c r="AR12" s="54"/>
    </row>
    <row r="13" spans="15:44" ht="12.9" customHeight="1" x14ac:dyDescent="0.25">
      <c r="O13">
        <f t="shared" si="0"/>
        <v>45</v>
      </c>
      <c r="R13" s="70"/>
      <c r="S13" s="71"/>
      <c r="T13" s="75">
        <v>9</v>
      </c>
      <c r="U13" s="79" t="s">
        <v>111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9</v>
      </c>
      <c r="AB13" s="94">
        <v>9</v>
      </c>
      <c r="AC13" s="94">
        <v>0</v>
      </c>
      <c r="AD13" s="94">
        <v>9</v>
      </c>
      <c r="AE13" s="94">
        <v>9</v>
      </c>
      <c r="AF13" s="94">
        <v>9</v>
      </c>
      <c r="AG13" s="94">
        <v>0</v>
      </c>
      <c r="AH13" s="94"/>
      <c r="AI13" s="94"/>
      <c r="AJ13" s="100">
        <v>5</v>
      </c>
      <c r="AK13" s="100"/>
      <c r="AL13" s="100"/>
      <c r="AM13" s="100"/>
      <c r="AN13" s="100">
        <v>5</v>
      </c>
      <c r="AO13" s="100">
        <f t="shared" si="1"/>
        <v>10</v>
      </c>
      <c r="AP13" s="100"/>
      <c r="AQ13" s="59"/>
      <c r="AR13" s="54"/>
    </row>
    <row r="14" spans="15:44" ht="12.9" customHeight="1" x14ac:dyDescent="0.25">
      <c r="O14">
        <f t="shared" si="0"/>
        <v>5</v>
      </c>
      <c r="R14" s="70"/>
      <c r="S14" s="71"/>
      <c r="T14" s="75">
        <v>10</v>
      </c>
      <c r="U14" s="79" t="s">
        <v>50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5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/>
      <c r="AI14" s="94"/>
      <c r="AJ14" s="100"/>
      <c r="AK14" s="100"/>
      <c r="AL14" s="100"/>
      <c r="AM14" s="100"/>
      <c r="AN14" s="100"/>
      <c r="AO14" s="100">
        <f t="shared" si="1"/>
        <v>0</v>
      </c>
      <c r="AP14" s="100"/>
      <c r="AQ14" s="59"/>
      <c r="AR14" s="54"/>
    </row>
    <row r="15" spans="15:44" ht="12.9" customHeight="1" x14ac:dyDescent="0.25">
      <c r="O15">
        <f t="shared" si="0"/>
        <v>5</v>
      </c>
      <c r="R15" s="70"/>
      <c r="S15" s="71"/>
      <c r="T15" s="75">
        <v>11</v>
      </c>
      <c r="U15" s="79" t="s">
        <v>26</v>
      </c>
      <c r="V15" s="94">
        <v>0</v>
      </c>
      <c r="W15" s="94">
        <v>0</v>
      </c>
      <c r="X15" s="94">
        <v>0</v>
      </c>
      <c r="Y15" s="94">
        <v>0</v>
      </c>
      <c r="Z15" s="94">
        <v>5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/>
      <c r="AI15" s="94"/>
      <c r="AJ15" s="100"/>
      <c r="AK15" s="100"/>
      <c r="AL15" s="100"/>
      <c r="AM15" s="100"/>
      <c r="AN15" s="100"/>
      <c r="AO15" s="100">
        <f t="shared" si="1"/>
        <v>0</v>
      </c>
      <c r="AP15" s="100"/>
      <c r="AQ15" s="59"/>
      <c r="AR15" s="54"/>
    </row>
    <row r="16" spans="15:44" ht="12.9" customHeight="1" x14ac:dyDescent="0.25">
      <c r="O16">
        <f t="shared" si="0"/>
        <v>10</v>
      </c>
      <c r="R16" s="70"/>
      <c r="S16" s="71"/>
      <c r="T16" s="75">
        <v>12</v>
      </c>
      <c r="U16" s="79" t="s">
        <v>112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6</v>
      </c>
      <c r="AB16" s="94">
        <v>4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/>
      <c r="AI16" s="94"/>
      <c r="AJ16" s="100"/>
      <c r="AK16" s="100"/>
      <c r="AL16" s="100"/>
      <c r="AM16" s="100"/>
      <c r="AN16" s="100"/>
      <c r="AO16" s="100">
        <f t="shared" si="1"/>
        <v>0</v>
      </c>
      <c r="AP16" s="100"/>
      <c r="AQ16" s="59"/>
      <c r="AR16" s="54"/>
    </row>
    <row r="17" spans="15:44" ht="12.9" customHeight="1" x14ac:dyDescent="0.25">
      <c r="O17">
        <f t="shared" si="0"/>
        <v>13</v>
      </c>
      <c r="R17" s="70"/>
      <c r="S17" s="71"/>
      <c r="T17" s="75">
        <v>13</v>
      </c>
      <c r="U17" s="79" t="s">
        <v>113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5</v>
      </c>
      <c r="AB17" s="94">
        <v>0</v>
      </c>
      <c r="AC17" s="94">
        <v>8</v>
      </c>
      <c r="AD17" s="94">
        <v>0</v>
      </c>
      <c r="AE17" s="94">
        <v>0</v>
      </c>
      <c r="AF17" s="94">
        <v>0</v>
      </c>
      <c r="AG17" s="94">
        <v>0</v>
      </c>
      <c r="AH17" s="94"/>
      <c r="AI17" s="94"/>
      <c r="AJ17" s="100"/>
      <c r="AK17" s="100"/>
      <c r="AL17" s="100"/>
      <c r="AM17" s="100"/>
      <c r="AN17" s="100"/>
      <c r="AO17" s="100">
        <f t="shared" si="1"/>
        <v>0</v>
      </c>
      <c r="AP17" s="100"/>
      <c r="AQ17" s="59"/>
      <c r="AR17" s="54"/>
    </row>
    <row r="18" spans="15:44" ht="12.9" customHeight="1" x14ac:dyDescent="0.25">
      <c r="O18">
        <f t="shared" si="0"/>
        <v>3</v>
      </c>
      <c r="R18" s="70"/>
      <c r="S18" s="71"/>
      <c r="T18" s="75">
        <v>14</v>
      </c>
      <c r="U18" s="79" t="s">
        <v>114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3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/>
      <c r="AI18" s="94"/>
      <c r="AJ18" s="100"/>
      <c r="AK18" s="100"/>
      <c r="AL18" s="100"/>
      <c r="AM18" s="100"/>
      <c r="AN18" s="100"/>
      <c r="AO18" s="100">
        <f t="shared" si="1"/>
        <v>0</v>
      </c>
      <c r="AP18" s="100"/>
      <c r="AQ18" s="59"/>
      <c r="AR18" s="54"/>
    </row>
    <row r="19" spans="15:44" ht="12.9" customHeight="1" x14ac:dyDescent="0.25">
      <c r="O19">
        <f t="shared" si="0"/>
        <v>6</v>
      </c>
      <c r="R19" s="70"/>
      <c r="S19" s="71"/>
      <c r="T19" s="75">
        <v>15</v>
      </c>
      <c r="U19" s="79" t="s">
        <v>31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1</v>
      </c>
      <c r="AC19" s="94">
        <v>0</v>
      </c>
      <c r="AD19" s="94">
        <v>0</v>
      </c>
      <c r="AE19" s="94">
        <v>3</v>
      </c>
      <c r="AF19" s="94">
        <v>2</v>
      </c>
      <c r="AG19" s="94">
        <v>0</v>
      </c>
      <c r="AH19" s="94"/>
      <c r="AI19" s="94"/>
      <c r="AJ19" s="100"/>
      <c r="AK19" s="100"/>
      <c r="AL19" s="100"/>
      <c r="AM19" s="100"/>
      <c r="AN19" s="100"/>
      <c r="AO19" s="100">
        <f t="shared" si="1"/>
        <v>0</v>
      </c>
      <c r="AP19" s="100"/>
      <c r="AQ19" s="59"/>
      <c r="AR19" s="54"/>
    </row>
    <row r="20" spans="15:44" ht="12.9" customHeight="1" x14ac:dyDescent="0.25">
      <c r="O20">
        <f t="shared" si="0"/>
        <v>14</v>
      </c>
      <c r="R20" s="70"/>
      <c r="S20" s="71"/>
      <c r="T20" s="75">
        <v>16</v>
      </c>
      <c r="U20" s="79" t="s">
        <v>22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7</v>
      </c>
      <c r="AE20" s="94">
        <v>4</v>
      </c>
      <c r="AF20" s="94">
        <v>3</v>
      </c>
      <c r="AG20" s="94">
        <v>0</v>
      </c>
      <c r="AH20" s="94"/>
      <c r="AI20" s="94"/>
      <c r="AJ20" s="100"/>
      <c r="AK20" s="100"/>
      <c r="AL20" s="100"/>
      <c r="AM20" s="100"/>
      <c r="AN20" s="100"/>
      <c r="AO20" s="100">
        <f t="shared" si="1"/>
        <v>0</v>
      </c>
      <c r="AP20" s="100"/>
      <c r="AQ20" s="59"/>
      <c r="AR20" s="54"/>
    </row>
    <row r="21" spans="15:44" ht="12.9" customHeight="1" x14ac:dyDescent="0.25">
      <c r="O21">
        <f t="shared" si="0"/>
        <v>8</v>
      </c>
      <c r="R21" s="70"/>
      <c r="S21" s="71"/>
      <c r="T21" s="75">
        <v>17</v>
      </c>
      <c r="U21" s="79" t="s">
        <v>7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8</v>
      </c>
      <c r="AF21" s="94">
        <v>0</v>
      </c>
      <c r="AG21" s="94">
        <v>0</v>
      </c>
      <c r="AH21" s="94"/>
      <c r="AI21" s="94"/>
      <c r="AJ21" s="100"/>
      <c r="AK21" s="100"/>
      <c r="AL21" s="100"/>
      <c r="AM21" s="100"/>
      <c r="AN21" s="100"/>
      <c r="AO21" s="100">
        <f t="shared" si="1"/>
        <v>0</v>
      </c>
      <c r="AP21" s="100"/>
      <c r="AQ21" s="59"/>
      <c r="AR21" s="54"/>
    </row>
    <row r="22" spans="15:44" ht="12.9" customHeight="1" x14ac:dyDescent="0.25">
      <c r="O22">
        <f t="shared" si="0"/>
        <v>6</v>
      </c>
      <c r="R22" s="70"/>
      <c r="S22" s="71"/>
      <c r="T22" s="75">
        <v>18</v>
      </c>
      <c r="U22" s="79" t="s">
        <v>115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6</v>
      </c>
      <c r="AF22" s="94">
        <v>0</v>
      </c>
      <c r="AG22" s="94">
        <v>0</v>
      </c>
      <c r="AH22" s="94"/>
      <c r="AI22" s="94"/>
      <c r="AJ22" s="100"/>
      <c r="AK22" s="100"/>
      <c r="AL22" s="100"/>
      <c r="AM22" s="100"/>
      <c r="AN22" s="100"/>
      <c r="AO22" s="100">
        <f t="shared" si="1"/>
        <v>0</v>
      </c>
      <c r="AP22" s="100"/>
      <c r="AQ22" s="59"/>
      <c r="AR22" s="54"/>
    </row>
    <row r="23" spans="15:44" ht="12.9" customHeight="1" x14ac:dyDescent="0.25">
      <c r="O23">
        <f t="shared" si="0"/>
        <v>8</v>
      </c>
      <c r="R23" s="70"/>
      <c r="S23" s="71"/>
      <c r="T23" s="75">
        <v>19</v>
      </c>
      <c r="U23" s="79" t="s">
        <v>116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8</v>
      </c>
      <c r="AG23" s="94">
        <v>0</v>
      </c>
      <c r="AH23" s="94"/>
      <c r="AI23" s="94"/>
      <c r="AJ23" s="100"/>
      <c r="AK23" s="100"/>
      <c r="AL23" s="100"/>
      <c r="AM23" s="100"/>
      <c r="AN23" s="100"/>
      <c r="AO23" s="100">
        <f t="shared" si="1"/>
        <v>0</v>
      </c>
      <c r="AP23" s="100"/>
      <c r="AQ23" s="59"/>
      <c r="AR23" s="54"/>
    </row>
    <row r="24" spans="15:44" ht="12.9" customHeight="1" x14ac:dyDescent="0.25">
      <c r="O24">
        <f t="shared" si="0"/>
        <v>6</v>
      </c>
      <c r="R24" s="70"/>
      <c r="S24" s="71"/>
      <c r="T24" s="75">
        <v>20</v>
      </c>
      <c r="U24" s="79" t="s">
        <v>117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6</v>
      </c>
      <c r="AG24" s="94">
        <v>0</v>
      </c>
      <c r="AH24" s="94"/>
      <c r="AI24" s="94"/>
      <c r="AJ24" s="100"/>
      <c r="AK24" s="100"/>
      <c r="AL24" s="100"/>
      <c r="AM24" s="100"/>
      <c r="AN24" s="100"/>
      <c r="AO24" s="100">
        <f t="shared" si="1"/>
        <v>0</v>
      </c>
      <c r="AP24" s="100"/>
      <c r="AQ24" s="59"/>
      <c r="AR24" s="54"/>
    </row>
    <row r="25" spans="15:44" ht="12.9" customHeight="1" x14ac:dyDescent="0.25">
      <c r="O25">
        <f t="shared" si="0"/>
        <v>5</v>
      </c>
      <c r="R25" s="70"/>
      <c r="S25" s="71"/>
      <c r="T25" s="75">
        <v>21</v>
      </c>
      <c r="U25" s="79" t="s">
        <v>118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5</v>
      </c>
      <c r="AG25" s="94">
        <v>0</v>
      </c>
      <c r="AH25" s="94"/>
      <c r="AI25" s="94"/>
      <c r="AJ25" s="100"/>
      <c r="AK25" s="100"/>
      <c r="AL25" s="100"/>
      <c r="AM25" s="100"/>
      <c r="AN25" s="100"/>
      <c r="AO25" s="100">
        <f t="shared" si="1"/>
        <v>0</v>
      </c>
      <c r="AP25" s="100"/>
      <c r="AQ25" s="59"/>
      <c r="AR25" s="54"/>
    </row>
    <row r="26" spans="15:44" ht="12.9" customHeight="1" x14ac:dyDescent="0.25">
      <c r="O26">
        <f t="shared" si="0"/>
        <v>10</v>
      </c>
      <c r="R26" s="70"/>
      <c r="S26" s="71"/>
      <c r="T26" s="75">
        <v>22</v>
      </c>
      <c r="U26" s="79" t="s">
        <v>119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1</v>
      </c>
      <c r="AG26" s="94">
        <v>9</v>
      </c>
      <c r="AH26" s="94"/>
      <c r="AI26" s="94"/>
      <c r="AJ26" s="100"/>
      <c r="AK26" s="100"/>
      <c r="AL26" s="100"/>
      <c r="AM26" s="100"/>
      <c r="AN26" s="100"/>
      <c r="AO26" s="100">
        <f t="shared" si="1"/>
        <v>0</v>
      </c>
      <c r="AP26" s="100"/>
      <c r="AQ26" s="59"/>
      <c r="AR26" s="54"/>
    </row>
    <row r="27" spans="15:44" ht="12.9" customHeight="1" x14ac:dyDescent="0.25">
      <c r="O27">
        <f t="shared" si="0"/>
        <v>8</v>
      </c>
      <c r="R27" s="70"/>
      <c r="S27" s="71"/>
      <c r="T27" s="75">
        <v>23</v>
      </c>
      <c r="U27" s="79" t="s">
        <v>236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8</v>
      </c>
      <c r="AH27" s="94"/>
      <c r="AI27" s="94"/>
      <c r="AJ27" s="100"/>
      <c r="AK27" s="100"/>
      <c r="AL27" s="100"/>
      <c r="AM27" s="100"/>
      <c r="AN27" s="100"/>
      <c r="AO27" s="100">
        <f t="shared" si="1"/>
        <v>0</v>
      </c>
      <c r="AP27" s="100"/>
      <c r="AQ27" s="59"/>
      <c r="AR27" s="54"/>
    </row>
    <row r="28" spans="15:44" ht="12.9" customHeight="1" x14ac:dyDescent="0.25">
      <c r="O28">
        <f t="shared" si="0"/>
        <v>6</v>
      </c>
      <c r="R28" s="70"/>
      <c r="S28" s="71"/>
      <c r="T28" s="75">
        <v>24</v>
      </c>
      <c r="U28" s="79" t="s">
        <v>237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6</v>
      </c>
      <c r="AH28" s="94"/>
      <c r="AI28" s="94"/>
      <c r="AJ28" s="100"/>
      <c r="AK28" s="100"/>
      <c r="AL28" s="100"/>
      <c r="AM28" s="100"/>
      <c r="AN28" s="100"/>
      <c r="AO28" s="100">
        <f t="shared" si="1"/>
        <v>0</v>
      </c>
      <c r="AP28" s="100"/>
      <c r="AQ28" s="59"/>
      <c r="AR28" s="54"/>
    </row>
    <row r="29" spans="15:44" ht="12.9" customHeight="1" x14ac:dyDescent="0.25">
      <c r="R29" s="70"/>
      <c r="S29" s="71"/>
      <c r="T29" s="75"/>
      <c r="U29" s="79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0"/>
      <c r="AK29" s="100"/>
      <c r="AL29" s="100"/>
      <c r="AM29" s="100"/>
      <c r="AN29" s="100"/>
      <c r="AO29" s="100"/>
      <c r="AP29" s="100"/>
      <c r="AQ29" s="59"/>
      <c r="AR29" s="54"/>
    </row>
    <row r="30" spans="15:44" ht="8.25" customHeight="1" x14ac:dyDescent="0.25">
      <c r="R30" s="53"/>
      <c r="S30" s="58"/>
      <c r="T30" s="58"/>
      <c r="U30" s="58"/>
      <c r="V30" s="59"/>
      <c r="W30" s="60"/>
      <c r="X30" s="59"/>
      <c r="Y30" s="59"/>
      <c r="Z30" s="59"/>
      <c r="AA30" s="59"/>
      <c r="AB30" s="59"/>
      <c r="AC30" s="59"/>
      <c r="AD30" s="61"/>
      <c r="AE30" s="61"/>
      <c r="AF30" s="61"/>
      <c r="AG30" s="61"/>
      <c r="AH30" s="61"/>
      <c r="AI30" s="59"/>
      <c r="AJ30" s="61"/>
      <c r="AK30" s="61"/>
      <c r="AL30" s="61"/>
      <c r="AM30" s="61"/>
      <c r="AN30" s="61"/>
      <c r="AO30" s="61"/>
      <c r="AP30" s="62"/>
      <c r="AQ30" s="59"/>
      <c r="AR30" s="54"/>
    </row>
    <row r="31" spans="15:44" ht="8.25" customHeight="1" x14ac:dyDescent="0.25">
      <c r="R31" s="53"/>
      <c r="S31" s="53"/>
      <c r="T31" s="53"/>
      <c r="U31" s="53"/>
      <c r="V31" s="53"/>
      <c r="W31" s="54"/>
      <c r="X31" s="55"/>
      <c r="Y31" s="54"/>
      <c r="Z31" s="54"/>
      <c r="AA31" s="54"/>
      <c r="AB31" s="54"/>
      <c r="AC31" s="54"/>
      <c r="AD31" s="54"/>
      <c r="AE31" s="56"/>
      <c r="AF31" s="56"/>
      <c r="AG31" s="56"/>
      <c r="AH31" s="56"/>
      <c r="AI31" s="56"/>
      <c r="AJ31" s="54"/>
      <c r="AK31" s="56"/>
      <c r="AL31" s="56"/>
      <c r="AM31" s="56"/>
      <c r="AN31" s="56"/>
      <c r="AO31" s="56"/>
      <c r="AP31" s="56"/>
      <c r="AQ31" s="57"/>
      <c r="AR31" s="54"/>
    </row>
    <row r="34" spans="3:13" ht="8.25" customHeight="1" x14ac:dyDescent="0.25">
      <c r="C34" s="54"/>
      <c r="D34" s="54"/>
      <c r="E34" s="56"/>
      <c r="F34" s="54"/>
      <c r="G34" s="53"/>
      <c r="H34" s="56"/>
      <c r="I34" s="54"/>
      <c r="J34" s="53"/>
      <c r="K34" s="53"/>
      <c r="L34" s="53"/>
      <c r="M34" s="53"/>
    </row>
    <row r="35" spans="3:13" ht="8.25" customHeight="1" x14ac:dyDescent="0.25">
      <c r="C35" s="54"/>
      <c r="D35" s="59"/>
      <c r="E35" s="61"/>
      <c r="F35" s="59"/>
      <c r="G35" s="58"/>
      <c r="H35" s="61"/>
      <c r="I35" s="59"/>
      <c r="J35" s="58"/>
      <c r="K35" s="58"/>
      <c r="L35" s="58"/>
      <c r="M35" s="53"/>
    </row>
    <row r="36" spans="3:13" ht="24.9" customHeight="1" x14ac:dyDescent="0.25">
      <c r="C36" s="82"/>
      <c r="D36" s="83"/>
      <c r="E36" s="84" t="s">
        <v>60</v>
      </c>
      <c r="F36" s="84" t="s">
        <v>2</v>
      </c>
      <c r="G36" s="84" t="s">
        <v>61</v>
      </c>
      <c r="H36" s="84" t="s">
        <v>62</v>
      </c>
      <c r="I36" s="84" t="s">
        <v>63</v>
      </c>
      <c r="J36" s="84" t="s">
        <v>64</v>
      </c>
      <c r="K36" s="85" t="s">
        <v>65</v>
      </c>
      <c r="L36" s="86"/>
      <c r="M36" s="87"/>
    </row>
    <row r="37" spans="3:13" ht="12.9" customHeight="1" x14ac:dyDescent="0.25">
      <c r="C37" s="88"/>
      <c r="D37" s="89"/>
      <c r="E37" s="75">
        <v>1</v>
      </c>
      <c r="F37" s="79" t="s">
        <v>37</v>
      </c>
      <c r="G37" s="77">
        <v>90</v>
      </c>
      <c r="H37" s="77">
        <v>10</v>
      </c>
      <c r="I37" s="77">
        <v>9</v>
      </c>
      <c r="J37" s="156">
        <v>80</v>
      </c>
      <c r="K37" s="156">
        <v>90</v>
      </c>
      <c r="L37" s="92"/>
      <c r="M37" s="93"/>
    </row>
    <row r="38" spans="3:13" ht="12.9" customHeight="1" x14ac:dyDescent="0.25">
      <c r="C38" s="88"/>
      <c r="D38" s="89"/>
      <c r="E38" s="75">
        <v>2</v>
      </c>
      <c r="F38" s="95" t="s">
        <v>38</v>
      </c>
      <c r="G38" s="77">
        <v>68</v>
      </c>
      <c r="H38" s="77">
        <v>10</v>
      </c>
      <c r="I38" s="77">
        <v>8</v>
      </c>
      <c r="J38" s="156">
        <v>68</v>
      </c>
      <c r="K38" s="156">
        <v>78</v>
      </c>
      <c r="L38" s="92"/>
      <c r="M38" s="93"/>
    </row>
    <row r="39" spans="3:13" ht="12.9" customHeight="1" x14ac:dyDescent="0.25">
      <c r="C39" s="88"/>
      <c r="D39" s="89"/>
      <c r="E39" s="75">
        <v>3</v>
      </c>
      <c r="F39" s="95" t="s">
        <v>111</v>
      </c>
      <c r="G39" s="77">
        <v>45</v>
      </c>
      <c r="H39" s="77">
        <v>10</v>
      </c>
      <c r="I39" s="77">
        <v>5</v>
      </c>
      <c r="J39" s="156">
        <v>45</v>
      </c>
      <c r="K39" s="156">
        <v>55</v>
      </c>
      <c r="L39" s="92"/>
      <c r="M39" s="93"/>
    </row>
    <row r="40" spans="3:13" ht="12.9" customHeight="1" x14ac:dyDescent="0.25">
      <c r="C40" s="88"/>
      <c r="D40" s="89"/>
      <c r="E40" s="75">
        <v>4</v>
      </c>
      <c r="F40" s="95" t="s">
        <v>67</v>
      </c>
      <c r="G40" s="77">
        <v>49</v>
      </c>
      <c r="H40" s="77">
        <v>5</v>
      </c>
      <c r="I40" s="77">
        <v>7</v>
      </c>
      <c r="J40" s="156">
        <v>49</v>
      </c>
      <c r="K40" s="156">
        <v>54</v>
      </c>
      <c r="L40" s="92"/>
      <c r="M40" s="93"/>
    </row>
    <row r="41" spans="3:13" ht="12.9" customHeight="1" x14ac:dyDescent="0.25">
      <c r="C41" s="88"/>
      <c r="D41" s="89"/>
      <c r="E41" s="75">
        <v>5</v>
      </c>
      <c r="F41" s="79" t="s">
        <v>120</v>
      </c>
      <c r="G41" s="77">
        <v>23</v>
      </c>
      <c r="H41" s="77">
        <v>5</v>
      </c>
      <c r="I41" s="77">
        <v>5</v>
      </c>
      <c r="J41" s="156">
        <v>23</v>
      </c>
      <c r="K41" s="156">
        <v>28</v>
      </c>
      <c r="L41" s="92"/>
      <c r="M41" s="93"/>
    </row>
    <row r="42" spans="3:13" ht="12.9" customHeight="1" x14ac:dyDescent="0.25">
      <c r="C42" s="88"/>
      <c r="D42" s="89"/>
      <c r="E42" s="75">
        <v>6</v>
      </c>
      <c r="F42" s="95" t="s">
        <v>10</v>
      </c>
      <c r="G42" s="77">
        <v>26</v>
      </c>
      <c r="H42" s="77">
        <v>0</v>
      </c>
      <c r="I42" s="77">
        <v>3</v>
      </c>
      <c r="J42" s="156">
        <v>26</v>
      </c>
      <c r="K42" s="156">
        <v>26</v>
      </c>
      <c r="L42" s="92"/>
      <c r="M42" s="93"/>
    </row>
    <row r="43" spans="3:13" ht="12.9" customHeight="1" x14ac:dyDescent="0.25">
      <c r="C43" s="88"/>
      <c r="D43" s="89"/>
      <c r="E43" s="75">
        <v>7</v>
      </c>
      <c r="F43" s="79" t="s">
        <v>40</v>
      </c>
      <c r="G43" s="77">
        <v>19</v>
      </c>
      <c r="H43" s="77">
        <v>0</v>
      </c>
      <c r="I43" s="77">
        <v>3</v>
      </c>
      <c r="J43" s="156">
        <v>19</v>
      </c>
      <c r="K43" s="156">
        <v>19</v>
      </c>
      <c r="L43" s="92"/>
      <c r="M43" s="93"/>
    </row>
    <row r="44" spans="3:13" ht="12.9" customHeight="1" x14ac:dyDescent="0.25">
      <c r="C44" s="88"/>
      <c r="D44" s="89"/>
      <c r="E44" s="75">
        <v>8</v>
      </c>
      <c r="F44" s="76" t="s">
        <v>17</v>
      </c>
      <c r="G44" s="77">
        <v>15</v>
      </c>
      <c r="H44" s="77">
        <v>0</v>
      </c>
      <c r="I44" s="77">
        <v>2</v>
      </c>
      <c r="J44" s="156">
        <v>15</v>
      </c>
      <c r="K44" s="156">
        <v>15</v>
      </c>
      <c r="L44" s="92"/>
      <c r="M44" s="93"/>
    </row>
    <row r="45" spans="3:13" ht="12.9" customHeight="1" x14ac:dyDescent="0.25">
      <c r="C45" s="88"/>
      <c r="D45" s="89"/>
      <c r="E45" s="75">
        <v>9</v>
      </c>
      <c r="F45" s="79" t="s">
        <v>22</v>
      </c>
      <c r="G45" s="77">
        <v>14</v>
      </c>
      <c r="H45" s="77">
        <v>0</v>
      </c>
      <c r="I45" s="77">
        <v>3</v>
      </c>
      <c r="J45" s="156">
        <v>14</v>
      </c>
      <c r="K45" s="156">
        <v>14</v>
      </c>
      <c r="L45" s="92"/>
      <c r="M45" s="93"/>
    </row>
    <row r="46" spans="3:13" ht="12.9" customHeight="1" x14ac:dyDescent="0.25">
      <c r="C46" s="88"/>
      <c r="D46" s="89"/>
      <c r="E46" s="75">
        <v>10</v>
      </c>
      <c r="F46" s="79" t="s">
        <v>113</v>
      </c>
      <c r="G46" s="77">
        <v>13</v>
      </c>
      <c r="H46" s="77">
        <v>0</v>
      </c>
      <c r="I46" s="77">
        <v>2</v>
      </c>
      <c r="J46" s="156">
        <v>13</v>
      </c>
      <c r="K46" s="156">
        <v>13</v>
      </c>
      <c r="L46" s="92"/>
      <c r="M46" s="93"/>
    </row>
    <row r="47" spans="3:13" ht="12.9" customHeight="1" x14ac:dyDescent="0.25">
      <c r="C47" s="88"/>
      <c r="D47" s="89"/>
      <c r="E47" s="75">
        <v>11</v>
      </c>
      <c r="F47" s="95" t="s">
        <v>112</v>
      </c>
      <c r="G47" s="77">
        <v>10</v>
      </c>
      <c r="H47" s="77">
        <v>0</v>
      </c>
      <c r="I47" s="77">
        <v>3</v>
      </c>
      <c r="J47" s="156">
        <v>10</v>
      </c>
      <c r="K47" s="156">
        <v>10</v>
      </c>
      <c r="L47" s="92"/>
      <c r="M47" s="93"/>
    </row>
    <row r="48" spans="3:13" ht="12.9" customHeight="1" x14ac:dyDescent="0.25">
      <c r="C48" s="88"/>
      <c r="D48" s="89"/>
      <c r="E48" s="75">
        <v>12</v>
      </c>
      <c r="F48" s="79" t="s">
        <v>119</v>
      </c>
      <c r="G48" s="77">
        <v>10</v>
      </c>
      <c r="H48" s="77">
        <v>0</v>
      </c>
      <c r="I48" s="77">
        <v>2</v>
      </c>
      <c r="J48" s="156">
        <v>10</v>
      </c>
      <c r="K48" s="156">
        <v>10</v>
      </c>
      <c r="L48" s="92"/>
      <c r="M48" s="93"/>
    </row>
    <row r="49" spans="3:13" ht="12.9" customHeight="1" x14ac:dyDescent="0.25">
      <c r="C49" s="88"/>
      <c r="D49" s="89"/>
      <c r="E49" s="75">
        <v>13</v>
      </c>
      <c r="F49" s="79" t="s">
        <v>236</v>
      </c>
      <c r="G49" s="77">
        <v>8</v>
      </c>
      <c r="H49" s="77">
        <v>0</v>
      </c>
      <c r="I49" s="77">
        <v>1</v>
      </c>
      <c r="J49" s="156">
        <v>8</v>
      </c>
      <c r="K49" s="156">
        <v>8</v>
      </c>
      <c r="L49" s="92"/>
      <c r="M49" s="93"/>
    </row>
    <row r="50" spans="3:13" ht="12.9" customHeight="1" x14ac:dyDescent="0.25">
      <c r="C50" s="88"/>
      <c r="D50" s="89"/>
      <c r="E50" s="75">
        <v>13</v>
      </c>
      <c r="F50" s="79" t="s">
        <v>110</v>
      </c>
      <c r="G50" s="77">
        <v>8</v>
      </c>
      <c r="H50" s="77">
        <v>0</v>
      </c>
      <c r="I50" s="77">
        <v>1</v>
      </c>
      <c r="J50" s="156">
        <v>8</v>
      </c>
      <c r="K50" s="156">
        <v>8</v>
      </c>
      <c r="L50" s="92"/>
      <c r="M50" s="93"/>
    </row>
    <row r="51" spans="3:13" ht="12.9" customHeight="1" x14ac:dyDescent="0.25">
      <c r="C51" s="88"/>
      <c r="D51" s="89"/>
      <c r="E51" s="75">
        <v>13</v>
      </c>
      <c r="F51" s="79" t="s">
        <v>7</v>
      </c>
      <c r="G51" s="77">
        <v>8</v>
      </c>
      <c r="H51" s="77">
        <v>0</v>
      </c>
      <c r="I51" s="77">
        <v>1</v>
      </c>
      <c r="J51" s="156">
        <v>8</v>
      </c>
      <c r="K51" s="156">
        <v>8</v>
      </c>
      <c r="L51" s="92"/>
      <c r="M51" s="93"/>
    </row>
    <row r="52" spans="3:13" ht="12.9" customHeight="1" x14ac:dyDescent="0.25">
      <c r="C52" s="88"/>
      <c r="D52" s="89"/>
      <c r="E52" s="114">
        <v>13</v>
      </c>
      <c r="F52" s="115" t="s">
        <v>116</v>
      </c>
      <c r="G52" s="116">
        <v>8</v>
      </c>
      <c r="H52" s="116">
        <v>0</v>
      </c>
      <c r="I52" s="116">
        <v>1</v>
      </c>
      <c r="J52" s="157">
        <v>8</v>
      </c>
      <c r="K52" s="157">
        <v>8</v>
      </c>
      <c r="L52" s="92"/>
      <c r="M52" s="93"/>
    </row>
    <row r="53" spans="3:13" ht="12.9" customHeight="1" x14ac:dyDescent="0.25">
      <c r="C53" s="88"/>
      <c r="D53" s="89"/>
      <c r="E53" s="75">
        <v>14</v>
      </c>
      <c r="F53" s="79" t="s">
        <v>31</v>
      </c>
      <c r="G53" s="77">
        <v>6</v>
      </c>
      <c r="H53" s="77">
        <v>0</v>
      </c>
      <c r="I53" s="77">
        <v>3</v>
      </c>
      <c r="J53" s="156">
        <v>6</v>
      </c>
      <c r="K53" s="156">
        <v>6</v>
      </c>
      <c r="L53" s="92"/>
      <c r="M53" s="93"/>
    </row>
    <row r="54" spans="3:13" ht="12.9" customHeight="1" x14ac:dyDescent="0.25">
      <c r="C54" s="88"/>
      <c r="D54" s="89"/>
      <c r="E54" s="75">
        <v>15</v>
      </c>
      <c r="F54" s="79" t="s">
        <v>115</v>
      </c>
      <c r="G54" s="77">
        <v>6</v>
      </c>
      <c r="H54" s="77">
        <v>0</v>
      </c>
      <c r="I54" s="77">
        <v>1</v>
      </c>
      <c r="J54" s="156">
        <v>6</v>
      </c>
      <c r="K54" s="156">
        <v>6</v>
      </c>
      <c r="L54" s="92"/>
      <c r="M54" s="93"/>
    </row>
    <row r="55" spans="3:13" ht="12.9" customHeight="1" x14ac:dyDescent="0.25">
      <c r="C55" s="88"/>
      <c r="D55" s="89"/>
      <c r="E55" s="75">
        <v>15</v>
      </c>
      <c r="F55" s="79" t="s">
        <v>237</v>
      </c>
      <c r="G55" s="77">
        <v>6</v>
      </c>
      <c r="H55" s="77">
        <v>0</v>
      </c>
      <c r="I55" s="77">
        <v>1</v>
      </c>
      <c r="J55" s="156">
        <v>6</v>
      </c>
      <c r="K55" s="156">
        <v>6</v>
      </c>
      <c r="L55" s="92"/>
      <c r="M55" s="93"/>
    </row>
    <row r="56" spans="3:13" ht="12.9" customHeight="1" x14ac:dyDescent="0.25">
      <c r="C56" s="88"/>
      <c r="D56" s="89"/>
      <c r="E56" s="75">
        <v>15</v>
      </c>
      <c r="F56" s="79" t="s">
        <v>117</v>
      </c>
      <c r="G56" s="77">
        <v>6</v>
      </c>
      <c r="H56" s="77">
        <v>0</v>
      </c>
      <c r="I56" s="77">
        <v>1</v>
      </c>
      <c r="J56" s="156">
        <v>6</v>
      </c>
      <c r="K56" s="156">
        <v>6</v>
      </c>
      <c r="L56" s="92"/>
      <c r="M56" s="93"/>
    </row>
    <row r="57" spans="3:13" ht="12.9" customHeight="1" x14ac:dyDescent="0.25">
      <c r="C57" s="88"/>
      <c r="D57" s="89"/>
      <c r="E57" s="75">
        <v>16</v>
      </c>
      <c r="F57" s="79" t="s">
        <v>50</v>
      </c>
      <c r="G57" s="77">
        <v>5</v>
      </c>
      <c r="H57" s="77">
        <v>0</v>
      </c>
      <c r="I57" s="77">
        <v>1</v>
      </c>
      <c r="J57" s="156">
        <v>5</v>
      </c>
      <c r="K57" s="156">
        <v>5</v>
      </c>
      <c r="L57" s="92"/>
      <c r="M57" s="93"/>
    </row>
    <row r="58" spans="3:13" ht="12.9" customHeight="1" x14ac:dyDescent="0.25">
      <c r="C58" s="88"/>
      <c r="D58" s="89"/>
      <c r="E58" s="75">
        <v>16</v>
      </c>
      <c r="F58" s="79" t="s">
        <v>26</v>
      </c>
      <c r="G58" s="77">
        <v>5</v>
      </c>
      <c r="H58" s="77">
        <v>0</v>
      </c>
      <c r="I58" s="77">
        <v>1</v>
      </c>
      <c r="J58" s="156">
        <v>5</v>
      </c>
      <c r="K58" s="156">
        <v>5</v>
      </c>
      <c r="L58" s="92"/>
      <c r="M58" s="93"/>
    </row>
    <row r="59" spans="3:13" ht="12.9" customHeight="1" x14ac:dyDescent="0.25">
      <c r="C59" s="88"/>
      <c r="D59" s="89"/>
      <c r="E59" s="75">
        <v>16</v>
      </c>
      <c r="F59" s="79" t="s">
        <v>118</v>
      </c>
      <c r="G59" s="77">
        <v>5</v>
      </c>
      <c r="H59" s="77">
        <v>0</v>
      </c>
      <c r="I59" s="77">
        <v>1</v>
      </c>
      <c r="J59" s="156">
        <v>5</v>
      </c>
      <c r="K59" s="156">
        <v>5</v>
      </c>
      <c r="L59" s="92"/>
      <c r="M59" s="93"/>
    </row>
    <row r="60" spans="3:13" ht="12.9" customHeight="1" x14ac:dyDescent="0.25">
      <c r="C60" s="88"/>
      <c r="D60" s="89"/>
      <c r="E60" s="75">
        <v>17</v>
      </c>
      <c r="F60" s="79" t="s">
        <v>114</v>
      </c>
      <c r="G60" s="77">
        <v>3</v>
      </c>
      <c r="H60" s="77">
        <v>0</v>
      </c>
      <c r="I60" s="77">
        <v>1</v>
      </c>
      <c r="J60" s="156">
        <v>3</v>
      </c>
      <c r="K60" s="156">
        <v>3</v>
      </c>
      <c r="L60" s="92"/>
      <c r="M60" s="93"/>
    </row>
    <row r="61" spans="3:13" ht="12.9" customHeight="1" x14ac:dyDescent="0.25">
      <c r="C61" s="88"/>
      <c r="D61" s="89"/>
      <c r="E61" s="75"/>
      <c r="F61" s="79"/>
      <c r="G61" s="77"/>
      <c r="H61" s="77"/>
      <c r="I61" s="77"/>
      <c r="J61" s="77"/>
      <c r="K61" s="77"/>
      <c r="L61" s="92"/>
      <c r="M61" s="93"/>
    </row>
    <row r="62" spans="3:13" ht="8.25" customHeight="1" x14ac:dyDescent="0.25">
      <c r="C62" s="54"/>
      <c r="D62" s="59"/>
      <c r="E62" s="61"/>
      <c r="F62" s="59"/>
      <c r="G62" s="58"/>
      <c r="H62" s="61"/>
      <c r="I62" s="59"/>
      <c r="J62" s="58"/>
      <c r="K62" s="58"/>
      <c r="L62" s="58"/>
      <c r="M62" s="53"/>
    </row>
    <row r="63" spans="3:13" ht="8.25" customHeight="1" x14ac:dyDescent="0.25">
      <c r="C63" s="54"/>
      <c r="D63" s="54"/>
      <c r="E63" s="56"/>
      <c r="F63" s="54"/>
      <c r="G63" s="53"/>
      <c r="H63" s="56"/>
      <c r="I63" s="54"/>
      <c r="J63" s="53"/>
      <c r="K63" s="53"/>
      <c r="L63" s="53"/>
      <c r="M63" s="53"/>
    </row>
  </sheetData>
  <sheetProtection selectLockedCells="1" selectUnlockedCells="1"/>
  <pageMargins left="0.7" right="0.7" top="0.75" bottom="0.75" header="0.51180555555555551" footer="0.51180555555555551"/>
  <pageSetup scale="55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I255"/>
  <sheetViews>
    <sheetView showGridLines="0" topLeftCell="A223" workbookViewId="0">
      <selection activeCell="C63" sqref="C63"/>
    </sheetView>
  </sheetViews>
  <sheetFormatPr defaultRowHeight="13.2" x14ac:dyDescent="0.25"/>
  <cols>
    <col min="3" max="3" width="19.21875" customWidth="1"/>
  </cols>
  <sheetData>
    <row r="3" spans="2:8" ht="13.8" x14ac:dyDescent="0.3">
      <c r="B3" s="17" t="s">
        <v>121</v>
      </c>
      <c r="C3" s="18"/>
      <c r="D3" s="1"/>
      <c r="E3" s="1"/>
      <c r="F3" s="2"/>
      <c r="G3" s="2"/>
      <c r="H3" s="3"/>
    </row>
    <row r="4" spans="2:8" ht="13.8" x14ac:dyDescent="0.3">
      <c r="B4" s="19" t="s">
        <v>0</v>
      </c>
      <c r="C4" s="20" t="s">
        <v>122</v>
      </c>
      <c r="D4" s="4"/>
      <c r="E4" s="5"/>
      <c r="F4" s="5"/>
      <c r="G4" s="5"/>
      <c r="H4" s="6"/>
    </row>
    <row r="5" spans="2:8" ht="13.8" x14ac:dyDescent="0.3">
      <c r="B5" s="7"/>
      <c r="C5" s="8" t="s">
        <v>35</v>
      </c>
      <c r="D5" s="8"/>
      <c r="E5" s="9"/>
      <c r="F5" s="9"/>
      <c r="G5" s="10"/>
      <c r="H5" s="11"/>
    </row>
    <row r="6" spans="2:8" ht="13.8" x14ac:dyDescent="0.3">
      <c r="B6" s="12" t="s">
        <v>1</v>
      </c>
      <c r="C6" s="21" t="s">
        <v>2</v>
      </c>
      <c r="D6" s="13"/>
      <c r="E6" s="13" t="s">
        <v>3</v>
      </c>
      <c r="F6" s="13" t="s">
        <v>13</v>
      </c>
      <c r="G6" s="13" t="s">
        <v>4</v>
      </c>
      <c r="H6" s="14" t="s">
        <v>5</v>
      </c>
    </row>
    <row r="7" spans="2:8" ht="13.8" x14ac:dyDescent="0.3">
      <c r="B7" s="22">
        <v>27</v>
      </c>
      <c r="C7" s="24" t="s">
        <v>76</v>
      </c>
      <c r="D7" s="23"/>
      <c r="E7" s="22" t="s">
        <v>16</v>
      </c>
      <c r="F7" s="30">
        <v>42.4</v>
      </c>
      <c r="G7" s="15" t="s">
        <v>9</v>
      </c>
      <c r="H7" s="16">
        <v>10</v>
      </c>
    </row>
    <row r="8" spans="2:8" ht="13.8" x14ac:dyDescent="0.3">
      <c r="B8" s="22">
        <v>32</v>
      </c>
      <c r="C8" s="24" t="s">
        <v>37</v>
      </c>
      <c r="D8" s="23"/>
      <c r="E8" s="22" t="s">
        <v>8</v>
      </c>
      <c r="F8" s="30">
        <v>43.06</v>
      </c>
      <c r="G8" s="15"/>
      <c r="H8" s="16">
        <v>10</v>
      </c>
    </row>
    <row r="9" spans="2:8" ht="13.8" x14ac:dyDescent="0.3">
      <c r="B9" s="22">
        <v>77</v>
      </c>
      <c r="C9" s="24" t="s">
        <v>10</v>
      </c>
      <c r="D9" s="38"/>
      <c r="E9" s="22" t="s">
        <v>8</v>
      </c>
      <c r="F9" s="30">
        <v>46.25</v>
      </c>
      <c r="G9" s="15"/>
      <c r="H9" s="16">
        <v>9</v>
      </c>
    </row>
    <row r="10" spans="2:8" ht="13.8" x14ac:dyDescent="0.3">
      <c r="B10" s="22">
        <v>159</v>
      </c>
      <c r="C10" s="24" t="s">
        <v>20</v>
      </c>
      <c r="D10" s="23"/>
      <c r="E10" s="22" t="s">
        <v>6</v>
      </c>
      <c r="F10" s="30">
        <v>50.34</v>
      </c>
      <c r="G10" s="15"/>
      <c r="H10" s="16">
        <v>10</v>
      </c>
    </row>
    <row r="11" spans="2:8" ht="13.8" x14ac:dyDescent="0.3">
      <c r="B11" s="22">
        <v>195</v>
      </c>
      <c r="C11" s="25" t="s">
        <v>67</v>
      </c>
      <c r="D11" s="117"/>
      <c r="E11" s="22" t="s">
        <v>8</v>
      </c>
      <c r="F11" s="30">
        <v>52.26</v>
      </c>
      <c r="G11" s="15"/>
      <c r="H11" s="16">
        <v>8</v>
      </c>
    </row>
    <row r="12" spans="2:8" ht="13.8" x14ac:dyDescent="0.3">
      <c r="B12" s="101"/>
      <c r="C12" s="102"/>
      <c r="D12" s="105"/>
      <c r="E12" s="101"/>
      <c r="F12" s="103"/>
      <c r="G12" s="101"/>
      <c r="H12" s="104"/>
    </row>
    <row r="13" spans="2:8" ht="13.8" x14ac:dyDescent="0.3">
      <c r="B13" s="43"/>
      <c r="C13" s="34" t="s">
        <v>123</v>
      </c>
      <c r="D13" s="29"/>
      <c r="E13" s="43"/>
      <c r="F13" s="43"/>
      <c r="G13" s="43"/>
      <c r="H13" s="39"/>
    </row>
    <row r="14" spans="2:8" x14ac:dyDescent="0.25">
      <c r="B14" s="44"/>
      <c r="C14" s="44"/>
      <c r="D14" s="45"/>
      <c r="E14" s="44"/>
      <c r="F14" s="44"/>
      <c r="G14" s="44"/>
      <c r="H14" s="42"/>
    </row>
    <row r="17" spans="2:8" ht="13.8" x14ac:dyDescent="0.3">
      <c r="B17" s="17" t="s">
        <v>121</v>
      </c>
      <c r="C17" s="18"/>
      <c r="D17" s="1"/>
      <c r="E17" s="1"/>
      <c r="F17" s="2"/>
      <c r="G17" s="2"/>
      <c r="H17" s="3"/>
    </row>
    <row r="18" spans="2:8" ht="13.8" x14ac:dyDescent="0.3">
      <c r="B18" s="19" t="s">
        <v>124</v>
      </c>
      <c r="C18" s="20" t="s">
        <v>125</v>
      </c>
      <c r="D18" s="4"/>
      <c r="E18" s="5"/>
      <c r="F18" s="5"/>
      <c r="G18" s="5"/>
      <c r="H18" s="6"/>
    </row>
    <row r="19" spans="2:8" ht="13.8" x14ac:dyDescent="0.3">
      <c r="B19" s="7"/>
      <c r="C19" s="8" t="s">
        <v>39</v>
      </c>
      <c r="D19" s="8"/>
      <c r="E19" s="9"/>
      <c r="F19" s="9"/>
      <c r="G19" s="10"/>
      <c r="H19" s="11"/>
    </row>
    <row r="20" spans="2:8" ht="13.8" x14ac:dyDescent="0.3">
      <c r="B20" s="12" t="s">
        <v>1</v>
      </c>
      <c r="C20" s="21" t="s">
        <v>2</v>
      </c>
      <c r="D20" s="13"/>
      <c r="E20" s="13" t="s">
        <v>3</v>
      </c>
      <c r="F20" s="13" t="s">
        <v>13</v>
      </c>
      <c r="G20" s="13" t="s">
        <v>4</v>
      </c>
      <c r="H20" s="14" t="s">
        <v>5</v>
      </c>
    </row>
    <row r="21" spans="2:8" ht="13.8" x14ac:dyDescent="0.3">
      <c r="B21" s="22">
        <v>288</v>
      </c>
      <c r="C21" s="24" t="s">
        <v>28</v>
      </c>
      <c r="D21" s="23"/>
      <c r="E21" s="22" t="s">
        <v>6</v>
      </c>
      <c r="F21" s="30" t="s">
        <v>126</v>
      </c>
      <c r="G21" s="15" t="s">
        <v>15</v>
      </c>
      <c r="H21" s="16">
        <v>15</v>
      </c>
    </row>
    <row r="22" spans="2:8" ht="13.8" x14ac:dyDescent="0.3">
      <c r="B22" s="22">
        <v>529</v>
      </c>
      <c r="C22" s="24" t="s">
        <v>14</v>
      </c>
      <c r="D22" s="23"/>
      <c r="E22" s="22" t="s">
        <v>6</v>
      </c>
      <c r="F22" s="30" t="s">
        <v>127</v>
      </c>
      <c r="G22" s="15"/>
      <c r="H22" s="16">
        <v>9</v>
      </c>
    </row>
    <row r="23" spans="2:8" ht="13.8" x14ac:dyDescent="0.3">
      <c r="B23" s="22">
        <v>1357</v>
      </c>
      <c r="C23" s="24" t="s">
        <v>40</v>
      </c>
      <c r="D23" s="38"/>
      <c r="E23" s="22" t="s">
        <v>8</v>
      </c>
      <c r="F23" s="30" t="s">
        <v>128</v>
      </c>
      <c r="G23" s="15"/>
      <c r="H23" s="16">
        <v>10</v>
      </c>
    </row>
    <row r="24" spans="2:8" ht="13.8" x14ac:dyDescent="0.3">
      <c r="B24" s="22">
        <v>1771</v>
      </c>
      <c r="C24" s="24" t="s">
        <v>33</v>
      </c>
      <c r="D24" s="23"/>
      <c r="E24" s="22" t="s">
        <v>8</v>
      </c>
      <c r="F24" s="30" t="s">
        <v>129</v>
      </c>
      <c r="G24" s="15"/>
      <c r="H24" s="16">
        <v>9</v>
      </c>
    </row>
    <row r="25" spans="2:8" ht="13.8" x14ac:dyDescent="0.3">
      <c r="B25" s="22"/>
      <c r="C25" s="25"/>
      <c r="D25" s="117"/>
      <c r="E25" s="22"/>
      <c r="F25" s="30"/>
      <c r="G25" s="15"/>
      <c r="H25" s="16"/>
    </row>
    <row r="26" spans="2:8" ht="13.8" x14ac:dyDescent="0.3">
      <c r="B26" s="101"/>
      <c r="C26" s="46" t="s">
        <v>130</v>
      </c>
      <c r="D26" s="36"/>
      <c r="E26" s="101"/>
      <c r="F26" s="103"/>
      <c r="G26" s="101"/>
      <c r="H26" s="104"/>
    </row>
    <row r="27" spans="2:8" x14ac:dyDescent="0.25">
      <c r="B27" s="44"/>
      <c r="C27" s="44"/>
      <c r="D27" s="45"/>
      <c r="E27" s="44"/>
      <c r="F27" s="44"/>
      <c r="G27" s="44"/>
      <c r="H27" s="42"/>
    </row>
    <row r="29" spans="2:8" ht="13.8" x14ac:dyDescent="0.3">
      <c r="B29" s="17" t="s">
        <v>121</v>
      </c>
      <c r="C29" s="18"/>
      <c r="D29" s="1"/>
      <c r="E29" s="1"/>
      <c r="F29" s="2"/>
      <c r="G29" s="2"/>
      <c r="H29" s="3"/>
    </row>
    <row r="30" spans="2:8" ht="13.8" x14ac:dyDescent="0.3">
      <c r="B30" s="19" t="s">
        <v>131</v>
      </c>
      <c r="C30" s="20" t="s">
        <v>125</v>
      </c>
      <c r="D30" s="4"/>
      <c r="E30" s="5"/>
      <c r="F30" s="5"/>
      <c r="G30" s="5"/>
      <c r="H30" s="6"/>
    </row>
    <row r="31" spans="2:8" ht="13.8" x14ac:dyDescent="0.3">
      <c r="B31" s="7"/>
      <c r="C31" s="8" t="s">
        <v>132</v>
      </c>
      <c r="D31" s="8"/>
      <c r="E31" s="9"/>
      <c r="F31" s="9"/>
      <c r="G31" s="10"/>
      <c r="H31" s="11"/>
    </row>
    <row r="32" spans="2:8" ht="13.8" x14ac:dyDescent="0.3">
      <c r="B32" s="12" t="s">
        <v>1</v>
      </c>
      <c r="C32" s="21" t="s">
        <v>2</v>
      </c>
      <c r="D32" s="13"/>
      <c r="E32" s="13" t="s">
        <v>3</v>
      </c>
      <c r="F32" s="13" t="s">
        <v>13</v>
      </c>
      <c r="G32" s="13" t="s">
        <v>4</v>
      </c>
      <c r="H32" s="14" t="s">
        <v>5</v>
      </c>
    </row>
    <row r="33" spans="2:8" ht="13.8" x14ac:dyDescent="0.3">
      <c r="B33" s="22">
        <v>29</v>
      </c>
      <c r="C33" s="24" t="s">
        <v>18</v>
      </c>
      <c r="D33" s="23"/>
      <c r="E33" s="22" t="s">
        <v>6</v>
      </c>
      <c r="F33" s="30">
        <v>46.25</v>
      </c>
      <c r="G33" s="15"/>
      <c r="H33" s="16">
        <v>10</v>
      </c>
    </row>
    <row r="34" spans="2:8" ht="13.8" x14ac:dyDescent="0.3">
      <c r="B34" s="22">
        <v>73</v>
      </c>
      <c r="C34" s="24" t="s">
        <v>21</v>
      </c>
      <c r="D34" s="23"/>
      <c r="E34" s="22" t="s">
        <v>6</v>
      </c>
      <c r="F34" s="30">
        <v>53.12</v>
      </c>
      <c r="G34" s="15"/>
      <c r="H34" s="16">
        <v>9</v>
      </c>
    </row>
    <row r="35" spans="2:8" ht="13.8" x14ac:dyDescent="0.3">
      <c r="B35" s="22">
        <v>90</v>
      </c>
      <c r="C35" s="24" t="s">
        <v>38</v>
      </c>
      <c r="D35" s="38"/>
      <c r="E35" s="22" t="s">
        <v>8</v>
      </c>
      <c r="F35" s="30">
        <v>55.12</v>
      </c>
      <c r="G35" s="15"/>
      <c r="H35" s="16">
        <v>10</v>
      </c>
    </row>
    <row r="36" spans="2:8" ht="13.8" x14ac:dyDescent="0.3">
      <c r="B36" s="22">
        <v>133</v>
      </c>
      <c r="C36" s="24" t="s">
        <v>67</v>
      </c>
      <c r="D36" s="23"/>
      <c r="E36" s="22" t="s">
        <v>8</v>
      </c>
      <c r="F36" s="30" t="s">
        <v>133</v>
      </c>
      <c r="G36" s="15"/>
      <c r="H36" s="16">
        <v>9</v>
      </c>
    </row>
    <row r="37" spans="2:8" ht="13.8" x14ac:dyDescent="0.3">
      <c r="B37" s="22">
        <v>164</v>
      </c>
      <c r="C37" s="25" t="s">
        <v>110</v>
      </c>
      <c r="D37" s="117"/>
      <c r="E37" s="22" t="s">
        <v>8</v>
      </c>
      <c r="F37" s="30" t="s">
        <v>134</v>
      </c>
      <c r="G37" s="15"/>
      <c r="H37" s="16">
        <v>8</v>
      </c>
    </row>
    <row r="38" spans="2:8" ht="13.8" x14ac:dyDescent="0.3">
      <c r="B38" s="101"/>
      <c r="C38" s="102"/>
      <c r="D38" s="105"/>
      <c r="E38" s="101"/>
      <c r="F38" s="103"/>
      <c r="G38" s="101"/>
      <c r="H38" s="104"/>
    </row>
    <row r="39" spans="2:8" ht="13.8" x14ac:dyDescent="0.3">
      <c r="B39" s="43"/>
      <c r="C39" s="34" t="s">
        <v>135</v>
      </c>
      <c r="D39" s="29"/>
      <c r="E39" s="43"/>
      <c r="F39" s="43"/>
      <c r="G39" s="43"/>
      <c r="H39" s="39"/>
    </row>
    <row r="40" spans="2:8" x14ac:dyDescent="0.25">
      <c r="B40" s="44"/>
      <c r="C40" s="44"/>
      <c r="D40" s="45"/>
      <c r="E40" s="44"/>
      <c r="F40" s="44"/>
      <c r="G40" s="44"/>
      <c r="H40" s="42"/>
    </row>
    <row r="42" spans="2:8" ht="13.8" x14ac:dyDescent="0.3">
      <c r="B42" s="17" t="s">
        <v>121</v>
      </c>
      <c r="C42" s="18"/>
      <c r="D42" s="1"/>
      <c r="E42" s="1"/>
      <c r="F42" s="2"/>
      <c r="G42" s="2"/>
      <c r="H42" s="3"/>
    </row>
    <row r="43" spans="2:8" ht="13.8" x14ac:dyDescent="0.3">
      <c r="B43" s="19" t="s">
        <v>12</v>
      </c>
      <c r="C43" s="118" t="s">
        <v>136</v>
      </c>
      <c r="D43" s="4"/>
      <c r="E43" s="5"/>
      <c r="F43" s="5"/>
      <c r="G43" s="5"/>
      <c r="H43" s="6"/>
    </row>
    <row r="44" spans="2:8" ht="13.8" x14ac:dyDescent="0.3">
      <c r="B44" s="7"/>
      <c r="C44" s="8" t="s">
        <v>45</v>
      </c>
      <c r="D44" s="8"/>
      <c r="E44" s="9"/>
      <c r="F44" s="9"/>
      <c r="G44" s="10"/>
      <c r="H44" s="11"/>
    </row>
    <row r="45" spans="2:8" ht="13.8" x14ac:dyDescent="0.3">
      <c r="B45" s="12" t="s">
        <v>1</v>
      </c>
      <c r="C45" s="21" t="s">
        <v>2</v>
      </c>
      <c r="D45" s="13"/>
      <c r="E45" s="13" t="s">
        <v>3</v>
      </c>
      <c r="F45" s="13" t="s">
        <v>137</v>
      </c>
      <c r="G45" s="13" t="s">
        <v>4</v>
      </c>
      <c r="H45" s="14" t="s">
        <v>5</v>
      </c>
    </row>
    <row r="46" spans="2:8" ht="13.8" x14ac:dyDescent="0.3">
      <c r="B46" s="22">
        <v>15</v>
      </c>
      <c r="C46" s="24" t="s">
        <v>37</v>
      </c>
      <c r="D46" s="23"/>
      <c r="E46" s="22" t="s">
        <v>8</v>
      </c>
      <c r="F46" s="30">
        <v>43.57</v>
      </c>
      <c r="G46" s="15"/>
      <c r="H46" s="16">
        <v>10</v>
      </c>
    </row>
    <row r="47" spans="2:8" ht="13.8" x14ac:dyDescent="0.3">
      <c r="B47" s="22">
        <v>25</v>
      </c>
      <c r="C47" s="24" t="s">
        <v>18</v>
      </c>
      <c r="D47" s="23"/>
      <c r="E47" s="22" t="s">
        <v>6</v>
      </c>
      <c r="F47" s="30">
        <v>46.28</v>
      </c>
      <c r="G47" s="15"/>
      <c r="H47" s="16">
        <v>10</v>
      </c>
    </row>
    <row r="48" spans="2:8" ht="13.8" x14ac:dyDescent="0.3">
      <c r="B48" s="22">
        <v>43</v>
      </c>
      <c r="C48" s="24" t="s">
        <v>10</v>
      </c>
      <c r="D48" s="38"/>
      <c r="E48" s="22" t="s">
        <v>8</v>
      </c>
      <c r="F48" s="30">
        <v>50.26</v>
      </c>
      <c r="G48" s="15"/>
      <c r="H48" s="16">
        <v>9</v>
      </c>
    </row>
    <row r="49" spans="2:8" ht="13.8" x14ac:dyDescent="0.3">
      <c r="B49" s="22">
        <v>55</v>
      </c>
      <c r="C49" s="24" t="s">
        <v>21</v>
      </c>
      <c r="D49" s="23"/>
      <c r="E49" s="22" t="s">
        <v>6</v>
      </c>
      <c r="F49" s="30">
        <v>51.47</v>
      </c>
      <c r="G49" s="15"/>
      <c r="H49" s="16">
        <v>9</v>
      </c>
    </row>
    <row r="50" spans="2:8" ht="13.8" x14ac:dyDescent="0.3">
      <c r="B50" s="22">
        <v>69</v>
      </c>
      <c r="C50" s="25" t="s">
        <v>67</v>
      </c>
      <c r="D50" s="117"/>
      <c r="E50" s="22" t="s">
        <v>8</v>
      </c>
      <c r="F50" s="30">
        <v>53.46</v>
      </c>
      <c r="G50" s="15"/>
      <c r="H50" s="16">
        <v>8</v>
      </c>
    </row>
    <row r="51" spans="2:8" ht="13.8" x14ac:dyDescent="0.3">
      <c r="B51" s="101"/>
      <c r="C51" s="102"/>
      <c r="D51" s="105"/>
      <c r="E51" s="101"/>
      <c r="F51" s="103"/>
      <c r="G51" s="101"/>
      <c r="H51" s="104"/>
    </row>
    <row r="52" spans="2:8" ht="13.8" x14ac:dyDescent="0.3">
      <c r="B52" s="43"/>
      <c r="C52" s="34" t="s">
        <v>138</v>
      </c>
      <c r="D52" s="29"/>
      <c r="E52" s="43"/>
      <c r="F52" s="43"/>
      <c r="G52" s="43"/>
      <c r="H52" s="39"/>
    </row>
    <row r="53" spans="2:8" x14ac:dyDescent="0.25">
      <c r="B53" s="44"/>
      <c r="C53" s="44"/>
      <c r="D53" s="45"/>
      <c r="E53" s="44"/>
      <c r="F53" s="44"/>
      <c r="G53" s="44"/>
      <c r="H53" s="42"/>
    </row>
    <row r="55" spans="2:8" ht="13.8" x14ac:dyDescent="0.3">
      <c r="B55" s="17" t="s">
        <v>121</v>
      </c>
      <c r="C55" s="18"/>
      <c r="D55" s="1"/>
      <c r="E55" s="1"/>
      <c r="F55" s="2"/>
      <c r="G55" s="2"/>
      <c r="H55" s="3"/>
    </row>
    <row r="56" spans="2:8" ht="13.8" x14ac:dyDescent="0.3">
      <c r="B56" s="19" t="s">
        <v>42</v>
      </c>
      <c r="C56" s="118" t="s">
        <v>139</v>
      </c>
      <c r="D56" s="4"/>
      <c r="E56" s="5"/>
      <c r="F56" s="5"/>
      <c r="G56" s="5"/>
      <c r="H56" s="6"/>
    </row>
    <row r="57" spans="2:8" ht="13.8" x14ac:dyDescent="0.3">
      <c r="B57" s="7"/>
      <c r="C57" s="8" t="s">
        <v>140</v>
      </c>
      <c r="D57" s="8"/>
      <c r="E57" s="9"/>
      <c r="F57" s="9"/>
      <c r="G57" s="10"/>
      <c r="H57" s="11"/>
    </row>
    <row r="58" spans="2:8" ht="13.8" x14ac:dyDescent="0.3">
      <c r="B58" s="12" t="s">
        <v>1</v>
      </c>
      <c r="C58" s="21" t="s">
        <v>2</v>
      </c>
      <c r="D58" s="13"/>
      <c r="E58" s="13" t="s">
        <v>3</v>
      </c>
      <c r="F58" s="13" t="s">
        <v>13</v>
      </c>
      <c r="G58" s="13" t="s">
        <v>4</v>
      </c>
      <c r="H58" s="14" t="s">
        <v>5</v>
      </c>
    </row>
    <row r="59" spans="2:8" ht="13.8" x14ac:dyDescent="0.3">
      <c r="B59" s="22">
        <v>37</v>
      </c>
      <c r="C59" s="24" t="s">
        <v>37</v>
      </c>
      <c r="D59" s="23"/>
      <c r="E59" s="22" t="s">
        <v>8</v>
      </c>
      <c r="F59" s="30">
        <v>43.22</v>
      </c>
      <c r="G59" s="15"/>
      <c r="H59" s="16">
        <v>10</v>
      </c>
    </row>
    <row r="60" spans="2:8" ht="13.8" x14ac:dyDescent="0.3">
      <c r="B60" s="22">
        <v>78</v>
      </c>
      <c r="C60" s="24" t="s">
        <v>18</v>
      </c>
      <c r="D60" s="23"/>
      <c r="E60" s="22" t="s">
        <v>6</v>
      </c>
      <c r="F60" s="30">
        <v>47.35</v>
      </c>
      <c r="G60" s="15"/>
      <c r="H60" s="16">
        <v>10</v>
      </c>
    </row>
    <row r="61" spans="2:8" ht="13.8" x14ac:dyDescent="0.3">
      <c r="B61" s="22">
        <v>107</v>
      </c>
      <c r="C61" s="24" t="s">
        <v>38</v>
      </c>
      <c r="D61" s="38"/>
      <c r="E61" s="22" t="s">
        <v>8</v>
      </c>
      <c r="F61" s="30">
        <v>49.39</v>
      </c>
      <c r="G61" s="15"/>
      <c r="H61" s="16">
        <v>9</v>
      </c>
    </row>
    <row r="62" spans="2:8" ht="13.8" x14ac:dyDescent="0.3">
      <c r="B62" s="22">
        <v>148</v>
      </c>
      <c r="C62" s="24" t="s">
        <v>21</v>
      </c>
      <c r="D62" s="23"/>
      <c r="E62" s="22" t="s">
        <v>6</v>
      </c>
      <c r="F62" s="30">
        <v>53.05</v>
      </c>
      <c r="G62" s="15"/>
      <c r="H62" s="16">
        <v>9</v>
      </c>
    </row>
    <row r="63" spans="2:8" ht="13.8" x14ac:dyDescent="0.3">
      <c r="B63" s="22">
        <v>176</v>
      </c>
      <c r="C63" s="25" t="s">
        <v>17</v>
      </c>
      <c r="D63" s="117"/>
      <c r="E63" s="22" t="s">
        <v>8</v>
      </c>
      <c r="F63" s="30">
        <v>55.23</v>
      </c>
      <c r="G63" s="15"/>
      <c r="H63" s="16">
        <v>8</v>
      </c>
    </row>
    <row r="64" spans="2:8" ht="13.8" x14ac:dyDescent="0.3">
      <c r="B64" s="22">
        <v>183</v>
      </c>
      <c r="C64" s="25" t="s">
        <v>67</v>
      </c>
      <c r="D64" s="117"/>
      <c r="E64" s="22" t="s">
        <v>8</v>
      </c>
      <c r="F64" s="30">
        <v>56.06</v>
      </c>
      <c r="G64" s="15"/>
      <c r="H64" s="16">
        <v>7</v>
      </c>
    </row>
    <row r="65" spans="2:8" ht="13.8" x14ac:dyDescent="0.3">
      <c r="B65" s="22">
        <v>223</v>
      </c>
      <c r="C65" s="25" t="s">
        <v>141</v>
      </c>
      <c r="D65" s="117"/>
      <c r="E65" s="22" t="s">
        <v>6</v>
      </c>
      <c r="F65" s="30">
        <v>58.39</v>
      </c>
      <c r="G65" s="15"/>
      <c r="H65" s="16">
        <v>8</v>
      </c>
    </row>
    <row r="66" spans="2:8" ht="13.8" x14ac:dyDescent="0.3">
      <c r="B66" s="22">
        <v>235</v>
      </c>
      <c r="C66" s="25" t="s">
        <v>112</v>
      </c>
      <c r="D66" s="117"/>
      <c r="E66" s="22" t="s">
        <v>8</v>
      </c>
      <c r="F66" s="30">
        <v>59.36</v>
      </c>
      <c r="G66" s="15"/>
      <c r="H66" s="16">
        <v>6</v>
      </c>
    </row>
    <row r="67" spans="2:8" ht="13.8" x14ac:dyDescent="0.3">
      <c r="B67" s="22">
        <v>238</v>
      </c>
      <c r="C67" s="25" t="s">
        <v>26</v>
      </c>
      <c r="D67" s="117"/>
      <c r="E67" s="22" t="s">
        <v>8</v>
      </c>
      <c r="F67" s="30">
        <v>59.56</v>
      </c>
      <c r="G67" s="15"/>
      <c r="H67" s="16">
        <v>5</v>
      </c>
    </row>
    <row r="68" spans="2:8" ht="13.8" x14ac:dyDescent="0.3">
      <c r="B68" s="22">
        <v>245</v>
      </c>
      <c r="C68" s="25" t="s">
        <v>142</v>
      </c>
      <c r="D68" s="117"/>
      <c r="E68" s="22" t="s">
        <v>16</v>
      </c>
      <c r="F68" s="30" t="s">
        <v>143</v>
      </c>
      <c r="G68" s="15"/>
      <c r="H68" s="16">
        <v>10</v>
      </c>
    </row>
    <row r="69" spans="2:8" ht="13.8" x14ac:dyDescent="0.3">
      <c r="B69" s="101"/>
      <c r="C69" s="102"/>
      <c r="D69" s="105"/>
      <c r="E69" s="101"/>
      <c r="F69" s="103"/>
      <c r="G69" s="101"/>
      <c r="H69" s="104"/>
    </row>
    <row r="70" spans="2:8" ht="13.8" x14ac:dyDescent="0.3">
      <c r="B70" s="43"/>
      <c r="C70" s="34" t="s">
        <v>144</v>
      </c>
      <c r="D70" s="29"/>
      <c r="E70" s="43"/>
      <c r="F70" s="43"/>
      <c r="G70" s="43"/>
      <c r="H70" s="39"/>
    </row>
    <row r="71" spans="2:8" x14ac:dyDescent="0.25">
      <c r="B71" s="44"/>
      <c r="C71" s="44"/>
      <c r="D71" s="45"/>
      <c r="E71" s="44"/>
      <c r="F71" s="44"/>
      <c r="G71" s="44"/>
      <c r="H71" s="42"/>
    </row>
    <row r="73" spans="2:8" ht="13.8" x14ac:dyDescent="0.3">
      <c r="B73" s="17" t="s">
        <v>121</v>
      </c>
      <c r="C73" s="18"/>
      <c r="D73" s="1"/>
      <c r="E73" s="1"/>
      <c r="F73" s="2"/>
      <c r="G73" s="2"/>
      <c r="H73" s="3"/>
    </row>
    <row r="74" spans="2:8" ht="13.8" x14ac:dyDescent="0.3">
      <c r="B74" s="19" t="s">
        <v>44</v>
      </c>
      <c r="C74" s="20" t="s">
        <v>145</v>
      </c>
      <c r="D74" s="4"/>
      <c r="E74" s="5"/>
      <c r="F74" s="5"/>
      <c r="G74" s="5"/>
      <c r="H74" s="6"/>
    </row>
    <row r="75" spans="2:8" ht="13.8" x14ac:dyDescent="0.3">
      <c r="B75" s="7"/>
      <c r="C75" s="8" t="s">
        <v>72</v>
      </c>
      <c r="D75" s="8"/>
      <c r="E75" s="9"/>
      <c r="F75" s="9"/>
      <c r="G75" s="10"/>
      <c r="H75" s="11"/>
    </row>
    <row r="76" spans="2:8" ht="13.8" x14ac:dyDescent="0.3">
      <c r="B76" s="12" t="s">
        <v>1</v>
      </c>
      <c r="C76" s="21" t="s">
        <v>2</v>
      </c>
      <c r="D76" s="13"/>
      <c r="E76" s="13" t="s">
        <v>3</v>
      </c>
      <c r="F76" s="13" t="s">
        <v>13</v>
      </c>
      <c r="G76" s="13" t="s">
        <v>4</v>
      </c>
      <c r="H76" s="14" t="s">
        <v>5</v>
      </c>
    </row>
    <row r="77" spans="2:8" ht="13.8" x14ac:dyDescent="0.3">
      <c r="B77" s="22">
        <v>11</v>
      </c>
      <c r="C77" s="24" t="s">
        <v>99</v>
      </c>
      <c r="D77" s="23"/>
      <c r="E77" s="22" t="s">
        <v>16</v>
      </c>
      <c r="F77" s="30" t="s">
        <v>146</v>
      </c>
      <c r="G77" s="15"/>
      <c r="H77" s="16">
        <v>10</v>
      </c>
    </row>
    <row r="78" spans="2:8" ht="13.8" x14ac:dyDescent="0.3">
      <c r="B78" s="22">
        <v>13</v>
      </c>
      <c r="C78" s="24" t="s">
        <v>36</v>
      </c>
      <c r="D78" s="23"/>
      <c r="E78" s="22" t="s">
        <v>16</v>
      </c>
      <c r="F78" s="30" t="s">
        <v>147</v>
      </c>
      <c r="G78" s="15"/>
      <c r="H78" s="16">
        <v>9</v>
      </c>
    </row>
    <row r="79" spans="2:8" ht="13.8" x14ac:dyDescent="0.3">
      <c r="B79" s="22">
        <v>18</v>
      </c>
      <c r="C79" s="24" t="s">
        <v>37</v>
      </c>
      <c r="D79" s="38"/>
      <c r="E79" s="22" t="s">
        <v>8</v>
      </c>
      <c r="F79" s="30" t="s">
        <v>148</v>
      </c>
      <c r="G79" s="15"/>
      <c r="H79" s="16">
        <v>10</v>
      </c>
    </row>
    <row r="80" spans="2:8" ht="13.8" x14ac:dyDescent="0.3">
      <c r="B80" s="22">
        <v>34</v>
      </c>
      <c r="C80" s="24" t="s">
        <v>111</v>
      </c>
      <c r="D80" s="23"/>
      <c r="E80" s="22" t="s">
        <v>8</v>
      </c>
      <c r="F80" s="30" t="s">
        <v>149</v>
      </c>
      <c r="G80" s="15"/>
      <c r="H80" s="16">
        <v>9</v>
      </c>
    </row>
    <row r="81" spans="2:8" ht="13.8" x14ac:dyDescent="0.3">
      <c r="B81" s="22">
        <v>38</v>
      </c>
      <c r="C81" s="25" t="s">
        <v>18</v>
      </c>
      <c r="D81" s="117"/>
      <c r="E81" s="22" t="s">
        <v>6</v>
      </c>
      <c r="F81" s="30" t="s">
        <v>150</v>
      </c>
      <c r="G81" s="15"/>
      <c r="H81" s="16">
        <v>10</v>
      </c>
    </row>
    <row r="82" spans="2:8" ht="13.8" x14ac:dyDescent="0.3">
      <c r="B82" s="101">
        <v>44</v>
      </c>
      <c r="C82" s="102" t="s">
        <v>10</v>
      </c>
      <c r="D82" s="105"/>
      <c r="E82" s="101" t="s">
        <v>8</v>
      </c>
      <c r="F82" s="103" t="s">
        <v>151</v>
      </c>
      <c r="G82" s="101"/>
      <c r="H82" s="104">
        <v>8</v>
      </c>
    </row>
    <row r="83" spans="2:8" ht="13.8" x14ac:dyDescent="0.3">
      <c r="B83" s="119" t="s">
        <v>152</v>
      </c>
      <c r="C83" s="120" t="s">
        <v>67</v>
      </c>
      <c r="D83" s="121"/>
      <c r="E83" s="119" t="s">
        <v>8</v>
      </c>
      <c r="F83" s="122" t="s">
        <v>153</v>
      </c>
      <c r="G83" s="119"/>
      <c r="H83" s="123">
        <v>7</v>
      </c>
    </row>
    <row r="84" spans="2:8" ht="13.8" x14ac:dyDescent="0.3">
      <c r="B84" s="119" t="s">
        <v>154</v>
      </c>
      <c r="C84" s="120" t="s">
        <v>112</v>
      </c>
      <c r="D84" s="121"/>
      <c r="E84" s="119" t="s">
        <v>8</v>
      </c>
      <c r="F84" s="122" t="s">
        <v>43</v>
      </c>
      <c r="G84" s="119"/>
      <c r="H84" s="123">
        <v>6</v>
      </c>
    </row>
    <row r="85" spans="2:8" ht="13.8" x14ac:dyDescent="0.3">
      <c r="B85" s="26">
        <v>88</v>
      </c>
      <c r="C85" s="27" t="s">
        <v>49</v>
      </c>
      <c r="D85" s="29"/>
      <c r="E85" s="26" t="s">
        <v>16</v>
      </c>
      <c r="F85" s="26" t="s">
        <v>155</v>
      </c>
      <c r="G85" s="43"/>
      <c r="H85" s="28">
        <v>8</v>
      </c>
    </row>
    <row r="86" spans="2:8" ht="13.8" x14ac:dyDescent="0.3">
      <c r="B86" s="26">
        <v>94</v>
      </c>
      <c r="C86" s="27" t="s">
        <v>113</v>
      </c>
      <c r="E86" s="26" t="s">
        <v>8</v>
      </c>
      <c r="F86" s="26" t="s">
        <v>156</v>
      </c>
      <c r="G86" s="43"/>
      <c r="H86" s="28">
        <v>5</v>
      </c>
    </row>
    <row r="87" spans="2:8" ht="13.8" x14ac:dyDescent="0.3">
      <c r="B87" s="26">
        <v>97</v>
      </c>
      <c r="C87" s="27" t="s">
        <v>40</v>
      </c>
      <c r="E87" s="26" t="s">
        <v>8</v>
      </c>
      <c r="F87" s="26" t="s">
        <v>157</v>
      </c>
      <c r="G87" s="43"/>
      <c r="H87" s="28">
        <v>4</v>
      </c>
    </row>
    <row r="88" spans="2:8" ht="13.8" x14ac:dyDescent="0.3">
      <c r="B88" s="26">
        <v>103</v>
      </c>
      <c r="C88" s="27" t="s">
        <v>74</v>
      </c>
      <c r="E88" s="26" t="s">
        <v>16</v>
      </c>
      <c r="F88" s="26" t="s">
        <v>158</v>
      </c>
      <c r="G88" s="43"/>
      <c r="H88" s="28">
        <v>7</v>
      </c>
    </row>
    <row r="89" spans="2:8" ht="13.8" x14ac:dyDescent="0.3">
      <c r="B89" s="26">
        <v>108</v>
      </c>
      <c r="C89" s="27" t="s">
        <v>120</v>
      </c>
      <c r="E89" s="26" t="s">
        <v>8</v>
      </c>
      <c r="F89" s="26" t="s">
        <v>159</v>
      </c>
      <c r="G89" s="43"/>
      <c r="H89" s="28">
        <v>3</v>
      </c>
    </row>
    <row r="90" spans="2:8" x14ac:dyDescent="0.25">
      <c r="B90" s="43"/>
      <c r="C90" s="43"/>
      <c r="E90" s="43"/>
      <c r="F90" s="43"/>
      <c r="G90" s="43"/>
      <c r="H90" s="39"/>
    </row>
    <row r="91" spans="2:8" ht="13.8" x14ac:dyDescent="0.3">
      <c r="B91" s="43"/>
      <c r="C91" s="34" t="s">
        <v>48</v>
      </c>
      <c r="E91" s="43"/>
      <c r="F91" s="43"/>
      <c r="G91" s="43"/>
      <c r="H91" s="39"/>
    </row>
    <row r="92" spans="2:8" ht="13.8" x14ac:dyDescent="0.3">
      <c r="B92" s="43"/>
      <c r="C92" s="34"/>
      <c r="E92" s="43"/>
      <c r="F92" s="43"/>
      <c r="G92" s="43"/>
      <c r="H92" s="39"/>
    </row>
    <row r="93" spans="2:8" x14ac:dyDescent="0.25">
      <c r="B93" s="43" t="s">
        <v>152</v>
      </c>
      <c r="C93" s="124" t="s">
        <v>160</v>
      </c>
      <c r="E93" s="43"/>
      <c r="F93" s="43"/>
      <c r="G93" s="43"/>
      <c r="H93" s="39"/>
    </row>
    <row r="94" spans="2:8" x14ac:dyDescent="0.25">
      <c r="B94" s="44" t="s">
        <v>154</v>
      </c>
      <c r="C94" s="125" t="s">
        <v>161</v>
      </c>
      <c r="D94" s="45"/>
      <c r="E94" s="44"/>
      <c r="F94" s="44"/>
      <c r="G94" s="44"/>
      <c r="H94" s="42"/>
    </row>
    <row r="97" spans="2:8" ht="13.8" x14ac:dyDescent="0.3">
      <c r="B97" s="17" t="s">
        <v>121</v>
      </c>
      <c r="C97" s="18"/>
      <c r="D97" s="1"/>
      <c r="E97" s="1"/>
      <c r="F97" s="2"/>
      <c r="G97" s="2"/>
      <c r="H97" s="3"/>
    </row>
    <row r="98" spans="2:8" ht="13.8" x14ac:dyDescent="0.3">
      <c r="B98" s="19" t="s">
        <v>46</v>
      </c>
      <c r="C98" s="20" t="s">
        <v>162</v>
      </c>
      <c r="D98" s="4"/>
      <c r="E98" s="5"/>
      <c r="F98" s="5"/>
      <c r="G98" s="5"/>
      <c r="H98" s="6"/>
    </row>
    <row r="99" spans="2:8" ht="13.8" x14ac:dyDescent="0.3">
      <c r="B99" s="7"/>
      <c r="C99" s="8" t="s">
        <v>24</v>
      </c>
      <c r="D99" s="8"/>
      <c r="E99" s="9"/>
      <c r="F99" s="9"/>
      <c r="G99" s="10"/>
      <c r="H99" s="11"/>
    </row>
    <row r="100" spans="2:8" ht="13.8" x14ac:dyDescent="0.3">
      <c r="B100" s="12" t="s">
        <v>1</v>
      </c>
      <c r="C100" s="21" t="s">
        <v>2</v>
      </c>
      <c r="D100" s="13"/>
      <c r="E100" s="13" t="s">
        <v>3</v>
      </c>
      <c r="F100" s="13" t="s">
        <v>13</v>
      </c>
      <c r="G100" s="13" t="s">
        <v>4</v>
      </c>
      <c r="H100" s="14" t="s">
        <v>5</v>
      </c>
    </row>
    <row r="101" spans="2:8" ht="13.8" x14ac:dyDescent="0.3">
      <c r="B101" s="22">
        <v>16</v>
      </c>
      <c r="C101" s="24" t="s">
        <v>99</v>
      </c>
      <c r="D101" s="23"/>
      <c r="E101" s="22" t="s">
        <v>16</v>
      </c>
      <c r="F101" s="30">
        <v>18.05</v>
      </c>
      <c r="G101" s="15" t="s">
        <v>9</v>
      </c>
      <c r="H101" s="16">
        <v>10</v>
      </c>
    </row>
    <row r="102" spans="2:8" ht="13.8" x14ac:dyDescent="0.3">
      <c r="B102" s="22">
        <v>17</v>
      </c>
      <c r="C102" s="24" t="s">
        <v>36</v>
      </c>
      <c r="D102" s="23"/>
      <c r="E102" s="22" t="s">
        <v>16</v>
      </c>
      <c r="F102" s="30">
        <v>18.100000000000001</v>
      </c>
      <c r="G102" s="15" t="s">
        <v>9</v>
      </c>
      <c r="H102" s="16">
        <v>9</v>
      </c>
    </row>
    <row r="103" spans="2:8" ht="13.8" x14ac:dyDescent="0.3">
      <c r="B103" s="22">
        <v>46</v>
      </c>
      <c r="C103" s="24" t="s">
        <v>37</v>
      </c>
      <c r="D103" s="38"/>
      <c r="E103" s="22" t="s">
        <v>8</v>
      </c>
      <c r="F103" s="30">
        <v>19.54</v>
      </c>
      <c r="G103" s="15" t="s">
        <v>15</v>
      </c>
      <c r="H103" s="16">
        <v>15</v>
      </c>
    </row>
    <row r="104" spans="2:8" ht="13.8" x14ac:dyDescent="0.3">
      <c r="B104" s="22">
        <v>71</v>
      </c>
      <c r="C104" s="24" t="s">
        <v>28</v>
      </c>
      <c r="D104" s="23"/>
      <c r="E104" s="22" t="s">
        <v>6</v>
      </c>
      <c r="F104" s="30">
        <v>20.5</v>
      </c>
      <c r="G104" s="15" t="s">
        <v>9</v>
      </c>
      <c r="H104" s="16">
        <v>10</v>
      </c>
    </row>
    <row r="105" spans="2:8" ht="13.8" x14ac:dyDescent="0.3">
      <c r="B105" s="22">
        <v>76</v>
      </c>
      <c r="C105" s="25" t="s">
        <v>111</v>
      </c>
      <c r="D105" s="117"/>
      <c r="E105" s="22" t="s">
        <v>8</v>
      </c>
      <c r="F105" s="30">
        <v>21.12</v>
      </c>
      <c r="G105" s="15" t="s">
        <v>15</v>
      </c>
      <c r="H105" s="16">
        <v>14</v>
      </c>
    </row>
    <row r="106" spans="2:8" ht="13.8" x14ac:dyDescent="0.3">
      <c r="B106" s="101">
        <v>87</v>
      </c>
      <c r="C106" s="102" t="s">
        <v>18</v>
      </c>
      <c r="D106" s="105"/>
      <c r="E106" s="101" t="s">
        <v>6</v>
      </c>
      <c r="F106" s="103">
        <v>21.36</v>
      </c>
      <c r="G106" s="101"/>
      <c r="H106" s="104">
        <v>9</v>
      </c>
    </row>
    <row r="107" spans="2:8" ht="13.8" x14ac:dyDescent="0.3">
      <c r="B107" s="26">
        <v>94</v>
      </c>
      <c r="C107" s="27" t="s">
        <v>100</v>
      </c>
      <c r="D107" s="29"/>
      <c r="E107" s="26" t="s">
        <v>16</v>
      </c>
      <c r="F107" s="31">
        <v>21.56</v>
      </c>
      <c r="G107" s="26" t="s">
        <v>9</v>
      </c>
      <c r="H107" s="28">
        <v>8</v>
      </c>
    </row>
    <row r="108" spans="2:8" ht="13.8" x14ac:dyDescent="0.3">
      <c r="B108" s="26">
        <v>99</v>
      </c>
      <c r="C108" s="27" t="s">
        <v>73</v>
      </c>
      <c r="E108" s="26" t="s">
        <v>16</v>
      </c>
      <c r="F108" s="31">
        <v>22.06</v>
      </c>
      <c r="G108" s="26"/>
      <c r="H108" s="28">
        <v>7</v>
      </c>
    </row>
    <row r="109" spans="2:8" ht="13.8" x14ac:dyDescent="0.3">
      <c r="B109" s="26">
        <v>108</v>
      </c>
      <c r="C109" s="27" t="s">
        <v>21</v>
      </c>
      <c r="E109" s="26" t="s">
        <v>6</v>
      </c>
      <c r="F109" s="31">
        <v>22.32</v>
      </c>
      <c r="G109" s="26"/>
      <c r="H109" s="28">
        <v>8</v>
      </c>
    </row>
    <row r="110" spans="2:8" ht="13.8" x14ac:dyDescent="0.3">
      <c r="B110" s="26">
        <v>118</v>
      </c>
      <c r="C110" s="27" t="s">
        <v>38</v>
      </c>
      <c r="E110" s="26" t="s">
        <v>8</v>
      </c>
      <c r="F110" s="31">
        <v>22.47</v>
      </c>
      <c r="G110" s="26"/>
      <c r="H110" s="28">
        <v>8</v>
      </c>
    </row>
    <row r="111" spans="2:8" ht="13.8" x14ac:dyDescent="0.3">
      <c r="B111" s="26">
        <v>145</v>
      </c>
      <c r="C111" s="27" t="s">
        <v>163</v>
      </c>
      <c r="E111" s="26" t="s">
        <v>6</v>
      </c>
      <c r="F111" s="31">
        <v>24.04</v>
      </c>
      <c r="G111" s="26"/>
      <c r="H111" s="28">
        <v>7</v>
      </c>
    </row>
    <row r="112" spans="2:8" ht="13.8" x14ac:dyDescent="0.3">
      <c r="B112" s="26">
        <v>156</v>
      </c>
      <c r="C112" s="32" t="s">
        <v>17</v>
      </c>
      <c r="D112" s="29"/>
      <c r="E112" s="26" t="s">
        <v>8</v>
      </c>
      <c r="F112" s="31">
        <v>24.27</v>
      </c>
      <c r="G112" s="26" t="s">
        <v>9</v>
      </c>
      <c r="H112" s="48">
        <v>7</v>
      </c>
    </row>
    <row r="113" spans="2:8" ht="13.8" x14ac:dyDescent="0.3">
      <c r="B113" s="26">
        <v>159</v>
      </c>
      <c r="C113" s="32" t="s">
        <v>25</v>
      </c>
      <c r="D113" s="29"/>
      <c r="E113" s="26" t="s">
        <v>6</v>
      </c>
      <c r="F113" s="31">
        <v>24.37</v>
      </c>
      <c r="G113" s="26"/>
      <c r="H113" s="48">
        <v>6</v>
      </c>
    </row>
    <row r="114" spans="2:8" ht="13.8" x14ac:dyDescent="0.3">
      <c r="B114" s="26">
        <v>160</v>
      </c>
      <c r="C114" s="32" t="s">
        <v>67</v>
      </c>
      <c r="D114" s="29"/>
      <c r="E114" s="26" t="s">
        <v>8</v>
      </c>
      <c r="F114" s="31">
        <v>24.38</v>
      </c>
      <c r="G114" s="26" t="s">
        <v>15</v>
      </c>
      <c r="H114" s="28">
        <v>11</v>
      </c>
    </row>
    <row r="115" spans="2:8" ht="13.8" x14ac:dyDescent="0.3">
      <c r="B115" s="28">
        <v>163</v>
      </c>
      <c r="C115" s="33" t="s">
        <v>50</v>
      </c>
      <c r="D115" s="49"/>
      <c r="E115" s="28" t="s">
        <v>8</v>
      </c>
      <c r="F115" s="37">
        <v>24.42</v>
      </c>
      <c r="G115" s="26"/>
      <c r="H115" s="28">
        <v>5</v>
      </c>
    </row>
    <row r="116" spans="2:8" ht="13.8" x14ac:dyDescent="0.3">
      <c r="B116" s="28">
        <v>164</v>
      </c>
      <c r="C116" s="33" t="s">
        <v>112</v>
      </c>
      <c r="D116" s="49"/>
      <c r="E116" s="28" t="s">
        <v>8</v>
      </c>
      <c r="F116" s="37">
        <v>24.44</v>
      </c>
      <c r="G116" s="26" t="s">
        <v>9</v>
      </c>
      <c r="H116" s="28">
        <v>4</v>
      </c>
    </row>
    <row r="117" spans="2:8" ht="13.8" x14ac:dyDescent="0.3">
      <c r="B117" s="28">
        <v>172</v>
      </c>
      <c r="C117" s="33" t="s">
        <v>114</v>
      </c>
      <c r="D117" s="49"/>
      <c r="E117" s="28" t="s">
        <v>8</v>
      </c>
      <c r="F117" s="37">
        <v>25.03</v>
      </c>
      <c r="G117" s="26" t="s">
        <v>9</v>
      </c>
      <c r="H117" s="28">
        <v>3</v>
      </c>
    </row>
    <row r="118" spans="2:8" ht="13.8" x14ac:dyDescent="0.3">
      <c r="B118" s="28">
        <v>200</v>
      </c>
      <c r="C118" s="33" t="s">
        <v>101</v>
      </c>
      <c r="D118" s="49"/>
      <c r="E118" s="28" t="s">
        <v>16</v>
      </c>
      <c r="F118" s="37">
        <v>26.16</v>
      </c>
      <c r="G118" s="26" t="s">
        <v>9</v>
      </c>
      <c r="H118" s="28">
        <v>6</v>
      </c>
    </row>
    <row r="119" spans="2:8" ht="13.8" x14ac:dyDescent="0.3">
      <c r="B119" s="28">
        <v>233</v>
      </c>
      <c r="C119" s="33" t="s">
        <v>74</v>
      </c>
      <c r="D119" s="49"/>
      <c r="E119" s="28" t="s">
        <v>16</v>
      </c>
      <c r="F119" s="37">
        <v>27.5</v>
      </c>
      <c r="G119" s="26" t="s">
        <v>15</v>
      </c>
      <c r="H119" s="28">
        <v>10</v>
      </c>
    </row>
    <row r="120" spans="2:8" ht="13.8" x14ac:dyDescent="0.3">
      <c r="B120" s="28">
        <v>237</v>
      </c>
      <c r="C120" s="33" t="s">
        <v>120</v>
      </c>
      <c r="D120" s="49"/>
      <c r="E120" s="28" t="s">
        <v>8</v>
      </c>
      <c r="F120" s="37">
        <v>28.03</v>
      </c>
      <c r="G120" s="26" t="s">
        <v>15</v>
      </c>
      <c r="H120" s="28">
        <v>7</v>
      </c>
    </row>
    <row r="121" spans="2:8" ht="13.8" x14ac:dyDescent="0.3">
      <c r="B121" s="28">
        <v>247</v>
      </c>
      <c r="C121" s="33" t="s">
        <v>11</v>
      </c>
      <c r="D121" s="49"/>
      <c r="E121" s="28" t="s">
        <v>6</v>
      </c>
      <c r="F121" s="37">
        <v>28.25</v>
      </c>
      <c r="G121" s="26"/>
      <c r="H121" s="28">
        <v>5</v>
      </c>
    </row>
    <row r="122" spans="2:8" ht="13.8" x14ac:dyDescent="0.3">
      <c r="B122" s="28">
        <v>253</v>
      </c>
      <c r="C122" s="33" t="s">
        <v>51</v>
      </c>
      <c r="D122" s="49"/>
      <c r="E122" s="28" t="s">
        <v>16</v>
      </c>
      <c r="F122" s="37">
        <v>28.53</v>
      </c>
      <c r="G122" s="26"/>
      <c r="H122" s="28">
        <v>4</v>
      </c>
    </row>
    <row r="123" spans="2:8" ht="13.8" x14ac:dyDescent="0.3">
      <c r="B123" s="28">
        <v>255</v>
      </c>
      <c r="C123" s="33" t="s">
        <v>31</v>
      </c>
      <c r="D123" s="49"/>
      <c r="E123" s="28" t="s">
        <v>8</v>
      </c>
      <c r="F123" s="37">
        <v>29</v>
      </c>
      <c r="G123" s="26" t="s">
        <v>9</v>
      </c>
      <c r="H123" s="28">
        <v>1</v>
      </c>
    </row>
    <row r="124" spans="2:8" ht="13.8" x14ac:dyDescent="0.3">
      <c r="B124" s="47"/>
      <c r="C124" s="33"/>
      <c r="D124" s="49"/>
      <c r="E124" s="47"/>
      <c r="F124" s="29"/>
      <c r="G124" s="26"/>
      <c r="H124" s="28"/>
    </row>
    <row r="125" spans="2:8" ht="13.8" x14ac:dyDescent="0.3">
      <c r="B125" s="47"/>
      <c r="C125" s="29" t="s">
        <v>164</v>
      </c>
      <c r="D125" s="49"/>
      <c r="E125" s="47"/>
      <c r="F125" s="29"/>
      <c r="G125" s="34"/>
      <c r="H125" s="47"/>
    </row>
    <row r="126" spans="2:8" ht="13.8" x14ac:dyDescent="0.3">
      <c r="B126" s="50"/>
      <c r="C126" s="40"/>
      <c r="D126" s="41"/>
      <c r="E126" s="50"/>
      <c r="F126" s="40"/>
      <c r="G126" s="35"/>
      <c r="H126" s="50"/>
    </row>
    <row r="127" spans="2:8" ht="13.8" x14ac:dyDescent="0.3">
      <c r="B127" s="29"/>
      <c r="C127" s="29"/>
      <c r="D127" s="29"/>
      <c r="E127" s="29"/>
      <c r="F127" s="29"/>
      <c r="G127" s="29"/>
      <c r="H127" s="29"/>
    </row>
    <row r="128" spans="2:8" ht="13.8" x14ac:dyDescent="0.3">
      <c r="B128" s="29"/>
      <c r="C128" s="29"/>
      <c r="D128" s="29"/>
      <c r="E128" s="29"/>
      <c r="F128" s="29"/>
      <c r="G128" s="29"/>
      <c r="H128" s="29"/>
    </row>
    <row r="129" spans="2:8" ht="13.8" x14ac:dyDescent="0.3">
      <c r="B129" s="17" t="s">
        <v>121</v>
      </c>
      <c r="C129" s="18"/>
      <c r="D129" s="1"/>
      <c r="E129" s="1"/>
      <c r="F129" s="2"/>
      <c r="G129" s="2"/>
      <c r="H129" s="3"/>
    </row>
    <row r="130" spans="2:8" ht="13.8" x14ac:dyDescent="0.3">
      <c r="B130" s="19" t="s">
        <v>23</v>
      </c>
      <c r="C130" s="20" t="s">
        <v>165</v>
      </c>
      <c r="D130" s="4"/>
      <c r="E130" s="5"/>
      <c r="F130" s="5"/>
      <c r="G130" s="5"/>
      <c r="H130" s="6"/>
    </row>
    <row r="131" spans="2:8" ht="13.8" x14ac:dyDescent="0.3">
      <c r="B131" s="7"/>
      <c r="C131" s="8" t="s">
        <v>75</v>
      </c>
      <c r="D131" s="8"/>
      <c r="E131" s="9"/>
      <c r="F131" s="9"/>
      <c r="G131" s="10"/>
      <c r="H131" s="11"/>
    </row>
    <row r="132" spans="2:8" ht="13.8" x14ac:dyDescent="0.3">
      <c r="B132" s="12" t="s">
        <v>1</v>
      </c>
      <c r="C132" s="21" t="s">
        <v>2</v>
      </c>
      <c r="D132" s="13"/>
      <c r="E132" s="13" t="s">
        <v>3</v>
      </c>
      <c r="F132" s="13" t="s">
        <v>13</v>
      </c>
      <c r="G132" s="13" t="s">
        <v>4</v>
      </c>
      <c r="H132" s="14" t="s">
        <v>5</v>
      </c>
    </row>
    <row r="133" spans="2:8" ht="13.8" x14ac:dyDescent="0.3">
      <c r="B133" s="22">
        <v>47</v>
      </c>
      <c r="C133" s="24" t="s">
        <v>37</v>
      </c>
      <c r="D133" s="23"/>
      <c r="E133" s="22" t="s">
        <v>8</v>
      </c>
      <c r="F133" s="30">
        <v>42.14</v>
      </c>
      <c r="G133" s="15"/>
      <c r="H133" s="16">
        <v>10</v>
      </c>
    </row>
    <row r="134" spans="2:8" ht="13.8" x14ac:dyDescent="0.3">
      <c r="B134" s="22">
        <v>50</v>
      </c>
      <c r="C134" s="24" t="s">
        <v>28</v>
      </c>
      <c r="D134" s="23"/>
      <c r="E134" s="22" t="s">
        <v>6</v>
      </c>
      <c r="F134" s="30">
        <v>42.28</v>
      </c>
      <c r="G134" s="15"/>
      <c r="H134" s="16">
        <v>10</v>
      </c>
    </row>
    <row r="135" spans="2:8" ht="13.8" x14ac:dyDescent="0.3">
      <c r="B135" s="22">
        <v>98</v>
      </c>
      <c r="C135" s="24" t="s">
        <v>18</v>
      </c>
      <c r="D135" s="38"/>
      <c r="E135" s="22" t="s">
        <v>6</v>
      </c>
      <c r="F135" s="30">
        <v>46.31</v>
      </c>
      <c r="G135" s="15"/>
      <c r="H135" s="16">
        <v>9</v>
      </c>
    </row>
    <row r="136" spans="2:8" ht="13.8" x14ac:dyDescent="0.3">
      <c r="B136" s="22">
        <v>105</v>
      </c>
      <c r="C136" s="24" t="s">
        <v>100</v>
      </c>
      <c r="D136" s="23"/>
      <c r="E136" s="22" t="s">
        <v>16</v>
      </c>
      <c r="F136" s="30">
        <v>47.13</v>
      </c>
      <c r="G136" s="15" t="s">
        <v>9</v>
      </c>
      <c r="H136" s="16">
        <v>10</v>
      </c>
    </row>
    <row r="137" spans="2:8" ht="13.8" x14ac:dyDescent="0.3">
      <c r="B137" s="22">
        <v>112</v>
      </c>
      <c r="C137" s="25" t="s">
        <v>38</v>
      </c>
      <c r="D137" s="117"/>
      <c r="E137" s="22" t="s">
        <v>8</v>
      </c>
      <c r="F137" s="30">
        <v>48.06</v>
      </c>
      <c r="G137" s="15"/>
      <c r="H137" s="16">
        <v>9</v>
      </c>
    </row>
    <row r="138" spans="2:8" ht="13.8" x14ac:dyDescent="0.3">
      <c r="B138" s="101">
        <v>145</v>
      </c>
      <c r="C138" s="102" t="s">
        <v>21</v>
      </c>
      <c r="D138" s="105"/>
      <c r="E138" s="101" t="s">
        <v>6</v>
      </c>
      <c r="F138" s="103">
        <v>51.31</v>
      </c>
      <c r="G138" s="101"/>
      <c r="H138" s="104">
        <v>8</v>
      </c>
    </row>
    <row r="139" spans="2:8" ht="13.8" x14ac:dyDescent="0.3">
      <c r="B139" s="26">
        <v>201</v>
      </c>
      <c r="C139" s="27" t="s">
        <v>113</v>
      </c>
      <c r="D139" s="29"/>
      <c r="E139" s="26" t="s">
        <v>8</v>
      </c>
      <c r="F139" s="26">
        <v>56.08</v>
      </c>
      <c r="G139" s="26" t="s">
        <v>9</v>
      </c>
      <c r="H139" s="28">
        <v>8</v>
      </c>
    </row>
    <row r="140" spans="2:8" ht="13.8" x14ac:dyDescent="0.3">
      <c r="B140" s="26">
        <v>235</v>
      </c>
      <c r="C140" s="27" t="s">
        <v>70</v>
      </c>
      <c r="E140" s="26" t="s">
        <v>6</v>
      </c>
      <c r="F140" s="26">
        <v>59.49</v>
      </c>
      <c r="G140" s="26"/>
      <c r="H140" s="28">
        <v>7</v>
      </c>
    </row>
    <row r="141" spans="2:8" ht="13.8" x14ac:dyDescent="0.3">
      <c r="B141" s="26">
        <v>245</v>
      </c>
      <c r="C141" s="27" t="s">
        <v>11</v>
      </c>
      <c r="E141" s="26" t="s">
        <v>6</v>
      </c>
      <c r="F141" s="26">
        <v>61.49</v>
      </c>
      <c r="G141" s="26"/>
      <c r="H141" s="28">
        <v>6</v>
      </c>
    </row>
    <row r="142" spans="2:8" ht="13.8" x14ac:dyDescent="0.3">
      <c r="B142" s="26">
        <v>250</v>
      </c>
      <c r="C142" s="27" t="s">
        <v>102</v>
      </c>
      <c r="E142" s="26" t="s">
        <v>16</v>
      </c>
      <c r="F142" s="26">
        <v>61.57</v>
      </c>
      <c r="G142" s="26" t="s">
        <v>9</v>
      </c>
      <c r="H142" s="28">
        <v>9</v>
      </c>
    </row>
    <row r="143" spans="2:8" x14ac:dyDescent="0.25">
      <c r="B143" s="43"/>
      <c r="C143" s="43"/>
      <c r="E143" s="43"/>
      <c r="F143" s="43"/>
      <c r="G143" s="43"/>
      <c r="H143" s="39"/>
    </row>
    <row r="144" spans="2:8" ht="13.8" x14ac:dyDescent="0.3">
      <c r="B144" s="43"/>
      <c r="C144" s="34" t="s">
        <v>166</v>
      </c>
      <c r="E144" s="43"/>
      <c r="F144" s="43"/>
      <c r="G144" s="43"/>
      <c r="H144" s="39"/>
    </row>
    <row r="145" spans="2:8" x14ac:dyDescent="0.25">
      <c r="B145" s="44"/>
      <c r="C145" s="44"/>
      <c r="D145" s="45"/>
      <c r="E145" s="44"/>
      <c r="F145" s="44"/>
      <c r="G145" s="44"/>
      <c r="H145" s="42"/>
    </row>
    <row r="148" spans="2:8" ht="13.8" x14ac:dyDescent="0.3">
      <c r="B148" s="17" t="s">
        <v>121</v>
      </c>
      <c r="C148" s="18"/>
      <c r="D148" s="1"/>
      <c r="E148" s="1"/>
      <c r="F148" s="2"/>
      <c r="G148" s="2"/>
      <c r="H148" s="3"/>
    </row>
    <row r="149" spans="2:8" ht="15" x14ac:dyDescent="0.3">
      <c r="B149" s="19" t="s">
        <v>27</v>
      </c>
      <c r="C149" s="20" t="s">
        <v>167</v>
      </c>
      <c r="D149" s="4"/>
      <c r="E149" s="5"/>
      <c r="F149" s="5"/>
      <c r="G149" s="5"/>
      <c r="H149" s="6"/>
    </row>
    <row r="150" spans="2:8" ht="13.8" x14ac:dyDescent="0.3">
      <c r="B150" s="7"/>
      <c r="C150" s="8" t="s">
        <v>168</v>
      </c>
      <c r="D150" s="8"/>
      <c r="E150" s="9"/>
      <c r="F150" s="9"/>
      <c r="G150" s="10"/>
      <c r="H150" s="11"/>
    </row>
    <row r="151" spans="2:8" ht="13.8" x14ac:dyDescent="0.3">
      <c r="B151" s="12" t="s">
        <v>1</v>
      </c>
      <c r="C151" s="21" t="s">
        <v>2</v>
      </c>
      <c r="D151" s="13"/>
      <c r="E151" s="13" t="s">
        <v>3</v>
      </c>
      <c r="F151" s="13" t="s">
        <v>13</v>
      </c>
      <c r="G151" s="13" t="s">
        <v>4</v>
      </c>
      <c r="H151" s="14" t="s">
        <v>5</v>
      </c>
    </row>
    <row r="152" spans="2:8" ht="13.8" x14ac:dyDescent="0.3">
      <c r="B152" s="22">
        <v>12</v>
      </c>
      <c r="C152" s="126" t="s">
        <v>99</v>
      </c>
      <c r="D152" s="23"/>
      <c r="E152" s="22" t="s">
        <v>16</v>
      </c>
      <c r="F152" s="30" t="s">
        <v>169</v>
      </c>
      <c r="G152" s="15"/>
      <c r="H152" s="16">
        <v>10</v>
      </c>
    </row>
    <row r="153" spans="2:8" ht="13.8" x14ac:dyDescent="0.3">
      <c r="B153" s="22">
        <v>22</v>
      </c>
      <c r="C153" s="24" t="s">
        <v>36</v>
      </c>
      <c r="D153" s="23"/>
      <c r="E153" s="22" t="s">
        <v>16</v>
      </c>
      <c r="F153" s="30" t="s">
        <v>170</v>
      </c>
      <c r="G153" s="15"/>
      <c r="H153" s="16">
        <v>9</v>
      </c>
    </row>
    <row r="154" spans="2:8" ht="13.8" x14ac:dyDescent="0.3">
      <c r="B154" s="22">
        <v>52</v>
      </c>
      <c r="C154" s="24" t="s">
        <v>37</v>
      </c>
      <c r="D154" s="38"/>
      <c r="E154" s="22" t="s">
        <v>8</v>
      </c>
      <c r="F154" s="30" t="s">
        <v>171</v>
      </c>
      <c r="G154" s="15"/>
      <c r="H154" s="16">
        <v>10</v>
      </c>
    </row>
    <row r="155" spans="2:8" ht="13.8" x14ac:dyDescent="0.3">
      <c r="B155" s="22">
        <v>61</v>
      </c>
      <c r="C155" s="24" t="s">
        <v>18</v>
      </c>
      <c r="D155" s="23"/>
      <c r="E155" s="22" t="s">
        <v>6</v>
      </c>
      <c r="F155" s="30" t="s">
        <v>172</v>
      </c>
      <c r="G155" s="15"/>
      <c r="H155" s="16">
        <v>10</v>
      </c>
    </row>
    <row r="156" spans="2:8" ht="13.8" x14ac:dyDescent="0.3">
      <c r="B156" s="22">
        <v>88</v>
      </c>
      <c r="C156" s="25" t="s">
        <v>111</v>
      </c>
      <c r="D156" s="117"/>
      <c r="E156" s="22" t="s">
        <v>8</v>
      </c>
      <c r="F156" s="30" t="s">
        <v>173</v>
      </c>
      <c r="G156" s="15"/>
      <c r="H156" s="16">
        <v>9</v>
      </c>
    </row>
    <row r="157" spans="2:8" ht="13.8" x14ac:dyDescent="0.3">
      <c r="B157" s="101">
        <v>105</v>
      </c>
      <c r="C157" s="102" t="s">
        <v>163</v>
      </c>
      <c r="D157" s="105"/>
      <c r="E157" s="101" t="s">
        <v>6</v>
      </c>
      <c r="F157" s="103" t="s">
        <v>174</v>
      </c>
      <c r="G157" s="101"/>
      <c r="H157" s="104">
        <v>9</v>
      </c>
    </row>
    <row r="158" spans="2:8" ht="13.8" x14ac:dyDescent="0.3">
      <c r="B158" s="26">
        <v>108</v>
      </c>
      <c r="C158" s="27" t="s">
        <v>21</v>
      </c>
      <c r="D158" s="29"/>
      <c r="E158" s="26" t="s">
        <v>6</v>
      </c>
      <c r="F158" s="26" t="s">
        <v>175</v>
      </c>
      <c r="G158" s="26"/>
      <c r="H158" s="28">
        <v>8</v>
      </c>
    </row>
    <row r="159" spans="2:8" ht="13.8" x14ac:dyDescent="0.3">
      <c r="B159" s="26">
        <v>127</v>
      </c>
      <c r="C159" s="27" t="s">
        <v>38</v>
      </c>
      <c r="E159" s="26" t="s">
        <v>8</v>
      </c>
      <c r="F159" s="26" t="s">
        <v>47</v>
      </c>
      <c r="G159" s="26"/>
      <c r="H159" s="28">
        <v>8</v>
      </c>
    </row>
    <row r="160" spans="2:8" ht="13.8" x14ac:dyDescent="0.3">
      <c r="B160" s="26">
        <v>151</v>
      </c>
      <c r="C160" s="27" t="s">
        <v>103</v>
      </c>
      <c r="E160" s="26" t="s">
        <v>16</v>
      </c>
      <c r="F160" s="26" t="s">
        <v>176</v>
      </c>
      <c r="G160" s="26"/>
      <c r="H160" s="28">
        <v>8</v>
      </c>
    </row>
    <row r="161" spans="2:8" ht="13.8" x14ac:dyDescent="0.3">
      <c r="B161" s="26">
        <v>176</v>
      </c>
      <c r="C161" s="27" t="s">
        <v>22</v>
      </c>
      <c r="E161" s="26" t="s">
        <v>8</v>
      </c>
      <c r="F161" s="26" t="s">
        <v>177</v>
      </c>
      <c r="G161" s="26"/>
      <c r="H161" s="28">
        <v>7</v>
      </c>
    </row>
    <row r="162" spans="2:8" x14ac:dyDescent="0.25">
      <c r="B162" s="43"/>
      <c r="C162" s="43"/>
      <c r="E162" s="43"/>
      <c r="F162" s="43"/>
      <c r="G162" s="43"/>
      <c r="H162" s="39"/>
    </row>
    <row r="163" spans="2:8" ht="13.8" x14ac:dyDescent="0.3">
      <c r="B163" s="43"/>
      <c r="C163" s="34" t="s">
        <v>178</v>
      </c>
      <c r="E163" s="43"/>
      <c r="F163" s="43"/>
      <c r="G163" s="43"/>
      <c r="H163" s="39"/>
    </row>
    <row r="164" spans="2:8" x14ac:dyDescent="0.25">
      <c r="B164" s="44"/>
      <c r="C164" s="44"/>
      <c r="D164" s="45"/>
      <c r="E164" s="44"/>
      <c r="F164" s="44"/>
      <c r="G164" s="44"/>
      <c r="H164" s="42"/>
    </row>
    <row r="166" spans="2:8" ht="13.8" x14ac:dyDescent="0.3">
      <c r="B166" s="17" t="s">
        <v>121</v>
      </c>
      <c r="C166" s="18"/>
      <c r="D166" s="1"/>
      <c r="E166" s="1"/>
      <c r="F166" s="2"/>
      <c r="G166" s="2"/>
      <c r="H166" s="3"/>
    </row>
    <row r="167" spans="2:8" ht="15" x14ac:dyDescent="0.3">
      <c r="B167" s="19" t="s">
        <v>29</v>
      </c>
      <c r="C167" s="20" t="s">
        <v>179</v>
      </c>
      <c r="D167" s="4"/>
      <c r="E167" s="5"/>
      <c r="F167" s="5"/>
      <c r="G167" s="5"/>
      <c r="H167" s="6"/>
    </row>
    <row r="168" spans="2:8" ht="13.8" x14ac:dyDescent="0.3">
      <c r="B168" s="7"/>
      <c r="C168" s="8" t="s">
        <v>180</v>
      </c>
      <c r="D168" s="8"/>
      <c r="E168" s="9"/>
      <c r="F168" s="9"/>
      <c r="G168" s="10"/>
      <c r="H168" s="11"/>
    </row>
    <row r="169" spans="2:8" ht="13.8" x14ac:dyDescent="0.3">
      <c r="B169" s="12" t="s">
        <v>1</v>
      </c>
      <c r="C169" s="21" t="s">
        <v>2</v>
      </c>
      <c r="D169" s="13"/>
      <c r="E169" s="13" t="s">
        <v>3</v>
      </c>
      <c r="F169" s="13" t="s">
        <v>13</v>
      </c>
      <c r="G169" s="13" t="s">
        <v>4</v>
      </c>
      <c r="H169" s="14" t="s">
        <v>5</v>
      </c>
    </row>
    <row r="170" spans="2:8" ht="13.8" x14ac:dyDescent="0.3">
      <c r="B170" s="22">
        <v>2</v>
      </c>
      <c r="C170" s="126" t="s">
        <v>99</v>
      </c>
      <c r="D170" s="23"/>
      <c r="E170" s="22" t="s">
        <v>16</v>
      </c>
      <c r="F170" s="30">
        <v>41.05</v>
      </c>
      <c r="G170" s="15" t="s">
        <v>9</v>
      </c>
      <c r="H170" s="16">
        <v>10</v>
      </c>
    </row>
    <row r="171" spans="2:8" ht="13.8" x14ac:dyDescent="0.3">
      <c r="B171" s="22">
        <v>4</v>
      </c>
      <c r="C171" s="24" t="s">
        <v>37</v>
      </c>
      <c r="D171" s="23"/>
      <c r="E171" s="22" t="s">
        <v>8</v>
      </c>
      <c r="F171" s="30">
        <v>45.25</v>
      </c>
      <c r="G171" s="15"/>
      <c r="H171" s="16">
        <v>10</v>
      </c>
    </row>
    <row r="172" spans="2:8" ht="13.8" x14ac:dyDescent="0.3">
      <c r="B172" s="22">
        <v>22</v>
      </c>
      <c r="C172" s="24" t="s">
        <v>100</v>
      </c>
      <c r="D172" s="38"/>
      <c r="E172" s="22" t="s">
        <v>16</v>
      </c>
      <c r="F172" s="30">
        <v>49.14</v>
      </c>
      <c r="G172" s="15"/>
      <c r="H172" s="16">
        <v>9</v>
      </c>
    </row>
    <row r="173" spans="2:8" ht="13.8" x14ac:dyDescent="0.3">
      <c r="B173" s="22">
        <v>26</v>
      </c>
      <c r="C173" s="24" t="s">
        <v>18</v>
      </c>
      <c r="D173" s="23"/>
      <c r="E173" s="22" t="s">
        <v>6</v>
      </c>
      <c r="F173" s="30">
        <v>50.11</v>
      </c>
      <c r="G173" s="15"/>
      <c r="H173" s="16">
        <v>10</v>
      </c>
    </row>
    <row r="174" spans="2:8" ht="13.8" x14ac:dyDescent="0.3">
      <c r="B174" s="22">
        <v>31</v>
      </c>
      <c r="C174" s="24" t="s">
        <v>104</v>
      </c>
      <c r="D174" s="23"/>
      <c r="E174" s="22" t="s">
        <v>16</v>
      </c>
      <c r="F174" s="30">
        <v>50.31</v>
      </c>
      <c r="G174" s="15" t="s">
        <v>9</v>
      </c>
      <c r="H174" s="16">
        <v>8</v>
      </c>
    </row>
    <row r="175" spans="2:8" ht="13.8" x14ac:dyDescent="0.3">
      <c r="B175" s="22">
        <v>32</v>
      </c>
      <c r="C175" s="25" t="s">
        <v>111</v>
      </c>
      <c r="D175" s="117"/>
      <c r="E175" s="22" t="s">
        <v>8</v>
      </c>
      <c r="F175" s="30">
        <v>50.41</v>
      </c>
      <c r="G175" s="15"/>
      <c r="H175" s="16">
        <v>9</v>
      </c>
    </row>
    <row r="176" spans="2:8" ht="13.8" x14ac:dyDescent="0.3">
      <c r="B176" s="22">
        <v>34</v>
      </c>
      <c r="C176" s="25" t="s">
        <v>105</v>
      </c>
      <c r="D176" s="117"/>
      <c r="E176" s="22" t="s">
        <v>16</v>
      </c>
      <c r="F176" s="30">
        <v>51.16</v>
      </c>
      <c r="G176" s="15" t="s">
        <v>9</v>
      </c>
      <c r="H176" s="16">
        <v>7</v>
      </c>
    </row>
    <row r="177" spans="2:8" ht="13.8" x14ac:dyDescent="0.3">
      <c r="B177" s="22">
        <v>43</v>
      </c>
      <c r="C177" s="25" t="s">
        <v>7</v>
      </c>
      <c r="D177" s="117"/>
      <c r="E177" s="22" t="s">
        <v>8</v>
      </c>
      <c r="F177" s="30">
        <v>51.54</v>
      </c>
      <c r="G177" s="15"/>
      <c r="H177" s="16">
        <v>8</v>
      </c>
    </row>
    <row r="178" spans="2:8" ht="13.8" x14ac:dyDescent="0.3">
      <c r="B178" s="101">
        <v>50</v>
      </c>
      <c r="C178" s="102" t="s">
        <v>163</v>
      </c>
      <c r="D178" s="105"/>
      <c r="E178" s="101" t="s">
        <v>6</v>
      </c>
      <c r="F178" s="103">
        <v>52.56</v>
      </c>
      <c r="G178" s="101"/>
      <c r="H178" s="104">
        <v>9</v>
      </c>
    </row>
    <row r="179" spans="2:8" ht="13.8" x14ac:dyDescent="0.3">
      <c r="B179" s="26">
        <v>55</v>
      </c>
      <c r="C179" s="27" t="s">
        <v>21</v>
      </c>
      <c r="D179" s="29"/>
      <c r="E179" s="26" t="s">
        <v>6</v>
      </c>
      <c r="F179" s="31">
        <v>53.3</v>
      </c>
      <c r="G179" s="26"/>
      <c r="H179" s="28">
        <v>8</v>
      </c>
    </row>
    <row r="180" spans="2:8" ht="13.8" x14ac:dyDescent="0.3">
      <c r="B180" s="26">
        <v>57</v>
      </c>
      <c r="C180" s="27" t="s">
        <v>38</v>
      </c>
      <c r="E180" s="26" t="s">
        <v>8</v>
      </c>
      <c r="F180" s="31">
        <v>54.04</v>
      </c>
      <c r="G180" s="26"/>
      <c r="H180" s="28">
        <v>7</v>
      </c>
    </row>
    <row r="181" spans="2:8" ht="13.8" x14ac:dyDescent="0.3">
      <c r="B181" s="26">
        <v>65</v>
      </c>
      <c r="C181" s="27" t="s">
        <v>115</v>
      </c>
      <c r="E181" s="26" t="s">
        <v>8</v>
      </c>
      <c r="F181" s="31">
        <v>55.11</v>
      </c>
      <c r="G181" s="26" t="s">
        <v>9</v>
      </c>
      <c r="H181" s="28">
        <v>6</v>
      </c>
    </row>
    <row r="182" spans="2:8" ht="13.8" x14ac:dyDescent="0.3">
      <c r="B182" s="26">
        <v>107</v>
      </c>
      <c r="C182" s="27" t="s">
        <v>40</v>
      </c>
      <c r="E182" s="26" t="s">
        <v>8</v>
      </c>
      <c r="F182" s="127" t="s">
        <v>181</v>
      </c>
      <c r="G182" s="26"/>
      <c r="H182" s="28">
        <v>5</v>
      </c>
    </row>
    <row r="183" spans="2:8" ht="13.8" x14ac:dyDescent="0.3">
      <c r="B183" s="26">
        <v>118</v>
      </c>
      <c r="C183" s="27" t="s">
        <v>19</v>
      </c>
      <c r="E183" s="26" t="s">
        <v>6</v>
      </c>
      <c r="F183" s="127" t="s">
        <v>182</v>
      </c>
      <c r="G183" s="26"/>
      <c r="H183" s="28">
        <v>7</v>
      </c>
    </row>
    <row r="184" spans="2:8" ht="13.8" x14ac:dyDescent="0.3">
      <c r="B184" s="26">
        <v>119</v>
      </c>
      <c r="C184" s="27" t="s">
        <v>101</v>
      </c>
      <c r="E184" s="26" t="s">
        <v>16</v>
      </c>
      <c r="F184" s="127" t="s">
        <v>183</v>
      </c>
      <c r="G184" s="26" t="s">
        <v>9</v>
      </c>
      <c r="H184" s="28">
        <v>6</v>
      </c>
    </row>
    <row r="185" spans="2:8" ht="13.8" x14ac:dyDescent="0.3">
      <c r="B185" s="26">
        <v>125</v>
      </c>
      <c r="C185" s="27" t="s">
        <v>22</v>
      </c>
      <c r="E185" s="26" t="s">
        <v>8</v>
      </c>
      <c r="F185" s="127" t="s">
        <v>184</v>
      </c>
      <c r="G185" s="26"/>
      <c r="H185" s="28">
        <v>4</v>
      </c>
    </row>
    <row r="186" spans="2:8" ht="13.8" x14ac:dyDescent="0.3">
      <c r="B186" s="26">
        <v>128</v>
      </c>
      <c r="C186" s="27" t="s">
        <v>25</v>
      </c>
      <c r="E186" s="26" t="s">
        <v>6</v>
      </c>
      <c r="F186" s="127" t="s">
        <v>185</v>
      </c>
      <c r="G186" s="26"/>
      <c r="H186" s="28">
        <v>6</v>
      </c>
    </row>
    <row r="187" spans="2:8" ht="13.8" x14ac:dyDescent="0.3">
      <c r="B187" s="26">
        <v>150</v>
      </c>
      <c r="C187" s="27" t="s">
        <v>31</v>
      </c>
      <c r="E187" s="26" t="s">
        <v>8</v>
      </c>
      <c r="F187" s="127" t="s">
        <v>186</v>
      </c>
      <c r="G187" s="26" t="s">
        <v>9</v>
      </c>
      <c r="H187" s="28">
        <v>3</v>
      </c>
    </row>
    <row r="188" spans="2:8" ht="13.8" x14ac:dyDescent="0.3">
      <c r="B188" s="26">
        <v>171</v>
      </c>
      <c r="C188" s="27" t="s">
        <v>74</v>
      </c>
      <c r="E188" s="26" t="s">
        <v>16</v>
      </c>
      <c r="F188" s="127" t="s">
        <v>187</v>
      </c>
      <c r="G188" s="26"/>
      <c r="H188" s="28">
        <v>5</v>
      </c>
    </row>
    <row r="189" spans="2:8" ht="13.8" x14ac:dyDescent="0.3">
      <c r="B189" s="26">
        <v>173</v>
      </c>
      <c r="C189" s="27" t="s">
        <v>33</v>
      </c>
      <c r="E189" s="26" t="s">
        <v>8</v>
      </c>
      <c r="F189" s="127" t="s">
        <v>188</v>
      </c>
      <c r="G189" s="26"/>
      <c r="H189" s="28">
        <v>2</v>
      </c>
    </row>
    <row r="190" spans="2:8" x14ac:dyDescent="0.25">
      <c r="B190" s="43"/>
      <c r="C190" s="43"/>
      <c r="E190" s="43"/>
      <c r="F190" s="43"/>
      <c r="G190" s="43"/>
      <c r="H190" s="39"/>
    </row>
    <row r="191" spans="2:8" ht="13.8" x14ac:dyDescent="0.3">
      <c r="B191" s="43"/>
      <c r="C191" s="34" t="s">
        <v>52</v>
      </c>
      <c r="E191" s="43"/>
      <c r="F191" s="43"/>
      <c r="G191" s="43"/>
      <c r="H191" s="39"/>
    </row>
    <row r="192" spans="2:8" x14ac:dyDescent="0.25">
      <c r="B192" s="44"/>
      <c r="C192" s="44"/>
      <c r="D192" s="45"/>
      <c r="E192" s="44"/>
      <c r="F192" s="44"/>
      <c r="G192" s="44"/>
      <c r="H192" s="42"/>
    </row>
    <row r="194" spans="2:8" ht="13.8" x14ac:dyDescent="0.3">
      <c r="B194" s="17" t="s">
        <v>121</v>
      </c>
      <c r="C194" s="18"/>
      <c r="D194" s="1"/>
      <c r="E194" s="1"/>
      <c r="F194" s="2"/>
      <c r="G194" s="2"/>
      <c r="H194" s="3"/>
    </row>
    <row r="195" spans="2:8" ht="15" x14ac:dyDescent="0.3">
      <c r="B195" s="19" t="s">
        <v>30</v>
      </c>
      <c r="C195" s="20" t="s">
        <v>189</v>
      </c>
      <c r="D195" s="4"/>
      <c r="E195" s="5"/>
      <c r="F195" s="5"/>
      <c r="G195" s="5"/>
      <c r="H195" s="6"/>
    </row>
    <row r="196" spans="2:8" ht="13.8" x14ac:dyDescent="0.3">
      <c r="B196" s="7"/>
      <c r="C196" s="8" t="s">
        <v>190</v>
      </c>
      <c r="D196" s="8"/>
      <c r="E196" s="9"/>
      <c r="F196" s="9"/>
      <c r="G196" s="10"/>
      <c r="H196" s="11"/>
    </row>
    <row r="197" spans="2:8" ht="13.8" x14ac:dyDescent="0.3">
      <c r="B197" s="12" t="s">
        <v>1</v>
      </c>
      <c r="C197" s="21" t="s">
        <v>2</v>
      </c>
      <c r="D197" s="13" t="s">
        <v>191</v>
      </c>
      <c r="E197" s="13" t="s">
        <v>3</v>
      </c>
      <c r="F197" s="13" t="s">
        <v>13</v>
      </c>
      <c r="G197" s="13" t="s">
        <v>4</v>
      </c>
      <c r="H197" s="14" t="s">
        <v>5</v>
      </c>
    </row>
    <row r="198" spans="2:8" ht="13.8" x14ac:dyDescent="0.3">
      <c r="B198" s="22">
        <v>9</v>
      </c>
      <c r="C198" s="126" t="s">
        <v>99</v>
      </c>
      <c r="D198" s="23"/>
      <c r="E198" s="22" t="s">
        <v>16</v>
      </c>
      <c r="F198" s="30" t="s">
        <v>192</v>
      </c>
      <c r="G198" s="15" t="s">
        <v>9</v>
      </c>
      <c r="H198" s="16">
        <v>10</v>
      </c>
    </row>
    <row r="199" spans="2:8" ht="13.8" x14ac:dyDescent="0.3">
      <c r="B199" s="22">
        <v>64</v>
      </c>
      <c r="C199" s="24" t="s">
        <v>37</v>
      </c>
      <c r="D199" s="23"/>
      <c r="E199" s="22" t="s">
        <v>8</v>
      </c>
      <c r="F199" s="30" t="s">
        <v>193</v>
      </c>
      <c r="G199" s="15"/>
      <c r="H199" s="16">
        <v>10</v>
      </c>
    </row>
    <row r="200" spans="2:8" ht="13.8" x14ac:dyDescent="0.3">
      <c r="B200" s="22">
        <v>68</v>
      </c>
      <c r="C200" s="24" t="s">
        <v>28</v>
      </c>
      <c r="D200" s="23"/>
      <c r="E200" s="22" t="s">
        <v>6</v>
      </c>
      <c r="F200" s="30" t="s">
        <v>194</v>
      </c>
      <c r="G200" s="15"/>
      <c r="H200" s="16">
        <v>10</v>
      </c>
    </row>
    <row r="201" spans="2:8" ht="13.8" x14ac:dyDescent="0.3">
      <c r="B201" s="22">
        <v>146</v>
      </c>
      <c r="C201" s="24" t="s">
        <v>111</v>
      </c>
      <c r="D201" s="23"/>
      <c r="E201" s="22" t="s">
        <v>8</v>
      </c>
      <c r="F201" s="30" t="s">
        <v>195</v>
      </c>
      <c r="G201" s="15" t="s">
        <v>15</v>
      </c>
      <c r="H201" s="16">
        <v>14</v>
      </c>
    </row>
    <row r="202" spans="2:8" ht="13.8" x14ac:dyDescent="0.3">
      <c r="B202" s="128">
        <v>41</v>
      </c>
      <c r="C202" s="129" t="s">
        <v>116</v>
      </c>
      <c r="D202" s="130" t="s">
        <v>196</v>
      </c>
      <c r="E202" s="128" t="s">
        <v>8</v>
      </c>
      <c r="F202" s="131" t="s">
        <v>197</v>
      </c>
      <c r="G202" s="132"/>
      <c r="H202" s="133">
        <v>8</v>
      </c>
    </row>
    <row r="203" spans="2:8" ht="13.8" x14ac:dyDescent="0.3">
      <c r="B203" s="128">
        <v>43</v>
      </c>
      <c r="C203" s="129" t="s">
        <v>100</v>
      </c>
      <c r="D203" s="130" t="s">
        <v>198</v>
      </c>
      <c r="E203" s="128" t="s">
        <v>16</v>
      </c>
      <c r="F203" s="131" t="s">
        <v>71</v>
      </c>
      <c r="G203" s="132"/>
      <c r="H203" s="133">
        <v>9</v>
      </c>
    </row>
    <row r="204" spans="2:8" ht="13.8" x14ac:dyDescent="0.3">
      <c r="B204" s="22">
        <v>272</v>
      </c>
      <c r="C204" s="24" t="s">
        <v>106</v>
      </c>
      <c r="D204" s="23"/>
      <c r="E204" s="22" t="s">
        <v>16</v>
      </c>
      <c r="F204" s="134" t="s">
        <v>199</v>
      </c>
      <c r="G204" s="15" t="s">
        <v>9</v>
      </c>
      <c r="H204" s="16">
        <v>8</v>
      </c>
    </row>
    <row r="205" spans="2:8" ht="13.8" x14ac:dyDescent="0.3">
      <c r="B205" s="128">
        <v>74</v>
      </c>
      <c r="C205" s="129" t="s">
        <v>38</v>
      </c>
      <c r="D205" s="130" t="s">
        <v>200</v>
      </c>
      <c r="E205" s="128" t="s">
        <v>8</v>
      </c>
      <c r="F205" s="131" t="s">
        <v>201</v>
      </c>
      <c r="G205" s="132"/>
      <c r="H205" s="133">
        <v>7</v>
      </c>
    </row>
    <row r="206" spans="2:8" ht="13.8" x14ac:dyDescent="0.3">
      <c r="B206" s="22">
        <v>363</v>
      </c>
      <c r="C206" s="24" t="s">
        <v>18</v>
      </c>
      <c r="D206" s="23"/>
      <c r="E206" s="22" t="s">
        <v>6</v>
      </c>
      <c r="F206" s="30" t="s">
        <v>202</v>
      </c>
      <c r="G206" s="15"/>
      <c r="H206" s="16">
        <v>9</v>
      </c>
    </row>
    <row r="207" spans="2:8" ht="13.8" x14ac:dyDescent="0.3">
      <c r="B207" s="22">
        <v>400</v>
      </c>
      <c r="C207" s="24" t="s">
        <v>21</v>
      </c>
      <c r="D207" s="23"/>
      <c r="E207" s="22" t="s">
        <v>6</v>
      </c>
      <c r="F207" s="135" t="s">
        <v>203</v>
      </c>
      <c r="G207" s="15"/>
      <c r="H207" s="16">
        <v>8</v>
      </c>
    </row>
    <row r="208" spans="2:8" ht="13.8" x14ac:dyDescent="0.3">
      <c r="B208" s="128">
        <v>119</v>
      </c>
      <c r="C208" s="136" t="s">
        <v>117</v>
      </c>
      <c r="D208" s="137" t="s">
        <v>204</v>
      </c>
      <c r="E208" s="128" t="s">
        <v>8</v>
      </c>
      <c r="F208" s="138" t="s">
        <v>205</v>
      </c>
      <c r="G208" s="132"/>
      <c r="H208" s="133">
        <v>6</v>
      </c>
    </row>
    <row r="209" spans="2:9" ht="13.8" x14ac:dyDescent="0.3">
      <c r="B209" s="128">
        <v>120</v>
      </c>
      <c r="C209" s="136" t="s">
        <v>118</v>
      </c>
      <c r="D209" s="137" t="s">
        <v>206</v>
      </c>
      <c r="E209" s="128" t="s">
        <v>8</v>
      </c>
      <c r="F209" s="138" t="s">
        <v>207</v>
      </c>
      <c r="G209" s="132"/>
      <c r="H209" s="133">
        <v>5</v>
      </c>
    </row>
    <row r="210" spans="2:9" ht="13.8" x14ac:dyDescent="0.3">
      <c r="B210" s="128">
        <v>157</v>
      </c>
      <c r="C210" s="136" t="s">
        <v>67</v>
      </c>
      <c r="D210" s="137" t="s">
        <v>208</v>
      </c>
      <c r="E210" s="128" t="s">
        <v>8</v>
      </c>
      <c r="F210" s="138" t="s">
        <v>209</v>
      </c>
      <c r="G210" s="132"/>
      <c r="H210" s="133">
        <v>4</v>
      </c>
    </row>
    <row r="211" spans="2:9" ht="13.8" x14ac:dyDescent="0.3">
      <c r="B211" s="119">
        <v>169</v>
      </c>
      <c r="C211" s="120" t="s">
        <v>102</v>
      </c>
      <c r="D211" s="121" t="s">
        <v>210</v>
      </c>
      <c r="E211" s="119" t="s">
        <v>16</v>
      </c>
      <c r="F211" s="139" t="s">
        <v>211</v>
      </c>
      <c r="G211" s="119"/>
      <c r="H211" s="123">
        <v>7</v>
      </c>
    </row>
    <row r="212" spans="2:9" ht="13.8" x14ac:dyDescent="0.3">
      <c r="B212" s="101">
        <v>673</v>
      </c>
      <c r="C212" s="102" t="s">
        <v>107</v>
      </c>
      <c r="D212" s="105"/>
      <c r="E212" s="101" t="s">
        <v>16</v>
      </c>
      <c r="F212" s="140" t="s">
        <v>212</v>
      </c>
      <c r="G212" s="101" t="s">
        <v>9</v>
      </c>
      <c r="H212" s="104">
        <v>6</v>
      </c>
    </row>
    <row r="213" spans="2:9" ht="13.8" x14ac:dyDescent="0.3">
      <c r="B213" s="141">
        <v>205</v>
      </c>
      <c r="C213" s="142" t="s">
        <v>22</v>
      </c>
      <c r="D213" s="143" t="s">
        <v>213</v>
      </c>
      <c r="E213" s="141" t="s">
        <v>8</v>
      </c>
      <c r="F213" s="139" t="s">
        <v>214</v>
      </c>
      <c r="G213" s="141"/>
      <c r="H213" s="144">
        <v>3</v>
      </c>
    </row>
    <row r="214" spans="2:9" ht="13.8" x14ac:dyDescent="0.3">
      <c r="B214" s="141">
        <v>296</v>
      </c>
      <c r="C214" s="142" t="s">
        <v>31</v>
      </c>
      <c r="D214" s="145" t="s">
        <v>215</v>
      </c>
      <c r="E214" s="141" t="s">
        <v>8</v>
      </c>
      <c r="F214" s="139" t="s">
        <v>216</v>
      </c>
      <c r="G214" s="141"/>
      <c r="H214" s="144">
        <v>2</v>
      </c>
    </row>
    <row r="215" spans="2:9" ht="13.8" x14ac:dyDescent="0.3">
      <c r="B215" s="141">
        <v>298</v>
      </c>
      <c r="C215" s="142" t="s">
        <v>119</v>
      </c>
      <c r="D215" s="145" t="s">
        <v>217</v>
      </c>
      <c r="E215" s="141" t="s">
        <v>8</v>
      </c>
      <c r="F215" s="139" t="s">
        <v>218</v>
      </c>
      <c r="G215" s="141"/>
      <c r="H215" s="144">
        <v>1</v>
      </c>
    </row>
    <row r="216" spans="2:9" x14ac:dyDescent="0.25">
      <c r="B216" s="43"/>
      <c r="C216" s="43"/>
      <c r="E216" s="43"/>
      <c r="F216" s="43"/>
      <c r="G216" s="43"/>
      <c r="H216" s="39"/>
    </row>
    <row r="217" spans="2:9" ht="13.8" x14ac:dyDescent="0.3">
      <c r="B217" s="43"/>
      <c r="C217" s="34" t="s">
        <v>219</v>
      </c>
      <c r="E217" s="43"/>
      <c r="F217" s="43"/>
      <c r="G217" s="43"/>
      <c r="H217" s="39"/>
    </row>
    <row r="218" spans="2:9" x14ac:dyDescent="0.25">
      <c r="B218" s="146"/>
      <c r="C218" s="147" t="s">
        <v>220</v>
      </c>
      <c r="D218" s="148"/>
      <c r="E218" s="146"/>
      <c r="F218" s="146"/>
      <c r="G218" s="146"/>
      <c r="H218" s="149"/>
    </row>
    <row r="219" spans="2:9" x14ac:dyDescent="0.25">
      <c r="B219" s="150"/>
      <c r="C219" s="151" t="s">
        <v>221</v>
      </c>
      <c r="D219" s="152"/>
      <c r="E219" s="150"/>
      <c r="F219" s="150"/>
      <c r="G219" s="150"/>
      <c r="H219" s="153"/>
    </row>
    <row r="221" spans="2:9" ht="13.8" x14ac:dyDescent="0.3">
      <c r="B221" s="17" t="s">
        <v>121</v>
      </c>
      <c r="C221" s="18"/>
      <c r="D221" s="1"/>
      <c r="E221" s="1"/>
      <c r="F221" s="2"/>
      <c r="G221" s="2"/>
      <c r="H221" s="3"/>
    </row>
    <row r="222" spans="2:9" ht="15" x14ac:dyDescent="0.3">
      <c r="B222" s="19" t="s">
        <v>30</v>
      </c>
      <c r="C222" s="20" t="s">
        <v>189</v>
      </c>
      <c r="D222" s="4"/>
      <c r="E222" s="5"/>
      <c r="F222" s="5"/>
      <c r="G222" s="5"/>
      <c r="H222" s="6"/>
    </row>
    <row r="223" spans="2:9" ht="13.8" x14ac:dyDescent="0.3">
      <c r="B223" s="7"/>
      <c r="C223" s="8" t="s">
        <v>222</v>
      </c>
      <c r="D223" s="8"/>
      <c r="E223" s="9"/>
      <c r="F223" s="9"/>
      <c r="G223" s="10"/>
      <c r="H223" s="11"/>
    </row>
    <row r="224" spans="2:9" ht="13.8" x14ac:dyDescent="0.3">
      <c r="B224" s="12" t="s">
        <v>1</v>
      </c>
      <c r="C224" s="21" t="s">
        <v>2</v>
      </c>
      <c r="D224" s="13"/>
      <c r="E224" s="13" t="s">
        <v>3</v>
      </c>
      <c r="F224" s="13" t="s">
        <v>13</v>
      </c>
      <c r="G224" s="13" t="s">
        <v>4</v>
      </c>
      <c r="H224" s="14" t="s">
        <v>5</v>
      </c>
      <c r="I224" t="s">
        <v>223</v>
      </c>
    </row>
    <row r="225" spans="2:9" ht="13.8" x14ac:dyDescent="0.3">
      <c r="B225" s="22">
        <v>41</v>
      </c>
      <c r="C225" s="126" t="s">
        <v>116</v>
      </c>
      <c r="D225" s="23"/>
      <c r="E225" s="22" t="s">
        <v>8</v>
      </c>
      <c r="F225" s="135">
        <v>52.51</v>
      </c>
      <c r="G225" s="15"/>
      <c r="H225" s="16"/>
      <c r="I225" s="154" t="s">
        <v>197</v>
      </c>
    </row>
    <row r="226" spans="2:9" ht="13.8" x14ac:dyDescent="0.3">
      <c r="B226" s="22">
        <v>43</v>
      </c>
      <c r="C226" s="24" t="s">
        <v>100</v>
      </c>
      <c r="D226" s="38"/>
      <c r="E226" s="22" t="s">
        <v>16</v>
      </c>
      <c r="F226" s="135" t="s">
        <v>224</v>
      </c>
      <c r="G226" s="15"/>
      <c r="H226" s="16"/>
      <c r="I226" s="154" t="s">
        <v>71</v>
      </c>
    </row>
    <row r="227" spans="2:9" ht="13.8" x14ac:dyDescent="0.3">
      <c r="B227" s="22">
        <v>74</v>
      </c>
      <c r="C227" s="24" t="s">
        <v>38</v>
      </c>
      <c r="D227" s="23"/>
      <c r="E227" s="22" t="s">
        <v>8</v>
      </c>
      <c r="F227" s="135" t="s">
        <v>225</v>
      </c>
      <c r="G227" s="15"/>
      <c r="H227" s="16"/>
      <c r="I227" s="154" t="s">
        <v>201</v>
      </c>
    </row>
    <row r="228" spans="2:9" ht="13.8" x14ac:dyDescent="0.3">
      <c r="B228" s="22">
        <v>119</v>
      </c>
      <c r="C228" s="24" t="s">
        <v>117</v>
      </c>
      <c r="D228" s="23"/>
      <c r="E228" s="22" t="s">
        <v>8</v>
      </c>
      <c r="F228" s="135" t="s">
        <v>226</v>
      </c>
      <c r="G228" s="15"/>
      <c r="H228" s="16"/>
      <c r="I228" s="154" t="s">
        <v>205</v>
      </c>
    </row>
    <row r="229" spans="2:9" ht="13.8" x14ac:dyDescent="0.3">
      <c r="B229" s="22">
        <v>120</v>
      </c>
      <c r="C229" s="24" t="s">
        <v>118</v>
      </c>
      <c r="D229" s="23"/>
      <c r="E229" s="22" t="s">
        <v>8</v>
      </c>
      <c r="F229" s="135" t="s">
        <v>227</v>
      </c>
      <c r="G229" s="15"/>
      <c r="H229" s="16"/>
      <c r="I229" s="154" t="s">
        <v>207</v>
      </c>
    </row>
    <row r="230" spans="2:9" ht="13.8" x14ac:dyDescent="0.3">
      <c r="B230" s="22">
        <v>157</v>
      </c>
      <c r="C230" s="25" t="s">
        <v>67</v>
      </c>
      <c r="D230" s="117"/>
      <c r="E230" s="22" t="s">
        <v>8</v>
      </c>
      <c r="F230" s="135" t="s">
        <v>228</v>
      </c>
      <c r="G230" s="15"/>
      <c r="H230" s="16"/>
      <c r="I230" s="154" t="s">
        <v>209</v>
      </c>
    </row>
    <row r="231" spans="2:9" ht="13.8" x14ac:dyDescent="0.3">
      <c r="B231" s="22">
        <v>169</v>
      </c>
      <c r="C231" s="25" t="s">
        <v>102</v>
      </c>
      <c r="D231" s="117"/>
      <c r="E231" s="22" t="s">
        <v>16</v>
      </c>
      <c r="F231" s="135" t="s">
        <v>229</v>
      </c>
      <c r="G231" s="15"/>
      <c r="H231" s="16"/>
      <c r="I231" s="154" t="s">
        <v>211</v>
      </c>
    </row>
    <row r="232" spans="2:9" ht="13.8" x14ac:dyDescent="0.3">
      <c r="B232" s="22">
        <v>205</v>
      </c>
      <c r="C232" s="25" t="s">
        <v>22</v>
      </c>
      <c r="D232" s="117"/>
      <c r="E232" s="22" t="s">
        <v>8</v>
      </c>
      <c r="F232" s="135" t="s">
        <v>230</v>
      </c>
      <c r="G232" s="15"/>
      <c r="H232" s="16"/>
      <c r="I232" s="154" t="s">
        <v>214</v>
      </c>
    </row>
    <row r="233" spans="2:9" ht="13.8" x14ac:dyDescent="0.3">
      <c r="B233" s="101">
        <v>296</v>
      </c>
      <c r="C233" s="102" t="s">
        <v>31</v>
      </c>
      <c r="D233" s="105"/>
      <c r="E233" s="101" t="s">
        <v>8</v>
      </c>
      <c r="F233" s="140" t="s">
        <v>231</v>
      </c>
      <c r="G233" s="101"/>
      <c r="H233" s="104"/>
      <c r="I233" s="154" t="s">
        <v>216</v>
      </c>
    </row>
    <row r="234" spans="2:9" ht="13.8" x14ac:dyDescent="0.3">
      <c r="B234" s="26">
        <v>298</v>
      </c>
      <c r="C234" s="27" t="s">
        <v>119</v>
      </c>
      <c r="D234" s="29"/>
      <c r="E234" s="26" t="s">
        <v>8</v>
      </c>
      <c r="F234" s="127" t="s">
        <v>232</v>
      </c>
      <c r="G234" s="26"/>
      <c r="H234" s="28"/>
      <c r="I234" s="154" t="s">
        <v>218</v>
      </c>
    </row>
    <row r="235" spans="2:9" x14ac:dyDescent="0.25">
      <c r="B235" s="43"/>
      <c r="C235" s="43"/>
      <c r="E235" s="43"/>
      <c r="F235" s="155"/>
      <c r="G235" s="43"/>
      <c r="H235" s="39"/>
      <c r="I235" s="154"/>
    </row>
    <row r="236" spans="2:9" ht="13.8" x14ac:dyDescent="0.3">
      <c r="B236" s="43"/>
      <c r="C236" s="34" t="s">
        <v>233</v>
      </c>
      <c r="E236" s="43"/>
      <c r="F236" s="155"/>
      <c r="G236" s="43"/>
      <c r="H236" s="39"/>
      <c r="I236" s="154"/>
    </row>
    <row r="237" spans="2:9" x14ac:dyDescent="0.25">
      <c r="B237" s="44"/>
      <c r="C237" s="44"/>
      <c r="D237" s="45"/>
      <c r="E237" s="44"/>
      <c r="F237" s="44"/>
      <c r="G237" s="44"/>
      <c r="H237" s="42"/>
      <c r="I237" s="154"/>
    </row>
    <row r="239" spans="2:9" ht="13.8" x14ac:dyDescent="0.3">
      <c r="B239" s="17" t="s">
        <v>121</v>
      </c>
      <c r="C239" s="18"/>
      <c r="D239" s="1"/>
      <c r="E239" s="1"/>
      <c r="F239" s="2"/>
      <c r="G239" s="2"/>
      <c r="H239" s="3"/>
    </row>
    <row r="240" spans="2:9" ht="13.8" x14ac:dyDescent="0.3">
      <c r="B240" s="19" t="s">
        <v>32</v>
      </c>
      <c r="C240" s="20" t="s">
        <v>234</v>
      </c>
      <c r="D240" s="4"/>
      <c r="E240" s="5"/>
      <c r="F240" s="5"/>
      <c r="G240" s="5"/>
      <c r="H240" s="6"/>
    </row>
    <row r="241" spans="2:8" ht="13.8" x14ac:dyDescent="0.3">
      <c r="B241" s="7"/>
      <c r="C241" s="8" t="s">
        <v>235</v>
      </c>
      <c r="D241" s="8"/>
      <c r="E241" s="9"/>
      <c r="F241" s="9"/>
      <c r="G241" s="10"/>
      <c r="H241" s="11"/>
    </row>
    <row r="242" spans="2:8" ht="13.8" x14ac:dyDescent="0.3">
      <c r="B242" s="12" t="s">
        <v>1</v>
      </c>
      <c r="C242" s="21" t="s">
        <v>2</v>
      </c>
      <c r="D242" s="13"/>
      <c r="E242" s="13" t="s">
        <v>3</v>
      </c>
      <c r="F242" s="13" t="s">
        <v>13</v>
      </c>
      <c r="G242" s="13" t="s">
        <v>4</v>
      </c>
      <c r="H242" s="14" t="s">
        <v>5</v>
      </c>
    </row>
    <row r="243" spans="2:8" ht="13.8" x14ac:dyDescent="0.3">
      <c r="B243" s="22">
        <v>39</v>
      </c>
      <c r="C243" s="126" t="s">
        <v>28</v>
      </c>
      <c r="D243" s="23"/>
      <c r="E243" s="22" t="s">
        <v>6</v>
      </c>
      <c r="F243" s="30">
        <v>40.08</v>
      </c>
      <c r="G243" s="15" t="s">
        <v>15</v>
      </c>
      <c r="H243" s="16">
        <v>15</v>
      </c>
    </row>
    <row r="244" spans="2:8" ht="13.8" x14ac:dyDescent="0.3">
      <c r="B244" s="22">
        <v>64</v>
      </c>
      <c r="C244" s="24" t="s">
        <v>76</v>
      </c>
      <c r="D244" s="23"/>
      <c r="E244" s="22" t="s">
        <v>16</v>
      </c>
      <c r="F244" s="30">
        <v>42.19</v>
      </c>
      <c r="G244" s="15" t="s">
        <v>15</v>
      </c>
      <c r="H244" s="16">
        <v>15</v>
      </c>
    </row>
    <row r="245" spans="2:8" ht="13.8" x14ac:dyDescent="0.3">
      <c r="B245" s="22">
        <v>99</v>
      </c>
      <c r="C245" s="24" t="s">
        <v>38</v>
      </c>
      <c r="D245" s="38"/>
      <c r="E245" s="22" t="s">
        <v>8</v>
      </c>
      <c r="F245" s="30">
        <v>44.37</v>
      </c>
      <c r="G245" s="15" t="s">
        <v>15</v>
      </c>
      <c r="H245" s="16">
        <v>15</v>
      </c>
    </row>
    <row r="246" spans="2:8" ht="13.8" x14ac:dyDescent="0.3">
      <c r="B246" s="22">
        <v>109</v>
      </c>
      <c r="C246" s="24" t="s">
        <v>100</v>
      </c>
      <c r="D246" s="23"/>
      <c r="E246" s="22" t="s">
        <v>16</v>
      </c>
      <c r="F246" s="30">
        <v>45.25</v>
      </c>
      <c r="G246" s="15" t="s">
        <v>15</v>
      </c>
      <c r="H246" s="16">
        <v>14</v>
      </c>
    </row>
    <row r="247" spans="2:8" ht="13.8" x14ac:dyDescent="0.3">
      <c r="B247" s="22">
        <v>258</v>
      </c>
      <c r="C247" s="25" t="s">
        <v>25</v>
      </c>
      <c r="D247" s="117"/>
      <c r="E247" s="22" t="s">
        <v>6</v>
      </c>
      <c r="F247" s="30">
        <v>56.05</v>
      </c>
      <c r="G247" s="15"/>
      <c r="H247" s="16">
        <v>9</v>
      </c>
    </row>
    <row r="248" spans="2:8" ht="13.8" x14ac:dyDescent="0.3">
      <c r="B248" s="101">
        <v>267</v>
      </c>
      <c r="C248" s="102" t="s">
        <v>119</v>
      </c>
      <c r="D248" s="105"/>
      <c r="E248" s="101" t="s">
        <v>8</v>
      </c>
      <c r="F248" s="103">
        <v>56.36</v>
      </c>
      <c r="G248" s="101" t="s">
        <v>9</v>
      </c>
      <c r="H248" s="104">
        <v>9</v>
      </c>
    </row>
    <row r="249" spans="2:8" ht="13.8" x14ac:dyDescent="0.3">
      <c r="B249" s="26">
        <v>282</v>
      </c>
      <c r="C249" s="27" t="s">
        <v>11</v>
      </c>
      <c r="D249" s="29"/>
      <c r="E249" s="26" t="s">
        <v>6</v>
      </c>
      <c r="F249" s="127" t="s">
        <v>239</v>
      </c>
      <c r="G249" s="26"/>
      <c r="H249" s="28">
        <v>8</v>
      </c>
    </row>
    <row r="250" spans="2:8" ht="13.8" x14ac:dyDescent="0.3">
      <c r="B250" s="26">
        <v>289</v>
      </c>
      <c r="C250" s="27" t="s">
        <v>236</v>
      </c>
      <c r="E250" s="26" t="s">
        <v>8</v>
      </c>
      <c r="F250" s="26">
        <v>59.28</v>
      </c>
      <c r="G250" s="26" t="s">
        <v>9</v>
      </c>
      <c r="H250" s="28">
        <v>8</v>
      </c>
    </row>
    <row r="251" spans="2:8" ht="13.8" x14ac:dyDescent="0.3">
      <c r="B251" s="26">
        <v>301</v>
      </c>
      <c r="C251" s="27" t="s">
        <v>120</v>
      </c>
      <c r="E251" s="26" t="s">
        <v>8</v>
      </c>
      <c r="F251" s="26" t="s">
        <v>240</v>
      </c>
      <c r="G251" s="26"/>
      <c r="H251" s="28">
        <v>7</v>
      </c>
    </row>
    <row r="252" spans="2:8" ht="13.8" x14ac:dyDescent="0.3">
      <c r="B252" s="26">
        <v>337</v>
      </c>
      <c r="C252" s="27" t="s">
        <v>237</v>
      </c>
      <c r="E252" s="26" t="s">
        <v>8</v>
      </c>
      <c r="F252" s="26" t="s">
        <v>241</v>
      </c>
      <c r="G252" s="26" t="s">
        <v>9</v>
      </c>
      <c r="H252" s="28">
        <v>6</v>
      </c>
    </row>
    <row r="253" spans="2:8" x14ac:dyDescent="0.25">
      <c r="B253" s="43"/>
      <c r="C253" s="43"/>
      <c r="E253" s="43"/>
      <c r="F253" s="43"/>
      <c r="G253" s="43"/>
      <c r="H253" s="39"/>
    </row>
    <row r="254" spans="2:8" ht="13.8" x14ac:dyDescent="0.3">
      <c r="B254" s="43"/>
      <c r="C254" s="34" t="s">
        <v>238</v>
      </c>
      <c r="E254" s="43"/>
      <c r="F254" s="43"/>
      <c r="G254" s="43"/>
      <c r="H254" s="39"/>
    </row>
    <row r="255" spans="2:8" x14ac:dyDescent="0.25">
      <c r="B255" s="44"/>
      <c r="C255" s="44"/>
      <c r="D255" s="45"/>
      <c r="E255" s="44"/>
      <c r="F255" s="44"/>
      <c r="G255" s="44"/>
      <c r="H255" s="42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F2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2019 Club Champs</vt:lpstr>
      <vt:lpstr>Men D1 2019</vt:lpstr>
      <vt:lpstr>Men D2 2019</vt:lpstr>
      <vt:lpstr>Ladies D1 2019</vt:lpstr>
      <vt:lpstr>Ladies D2 2019</vt:lpstr>
      <vt:lpstr>Div 1 2018</vt:lpstr>
      <vt:lpstr>Div 2 2018</vt:lpstr>
      <vt:lpstr>Ladies Div 2018</vt:lpstr>
      <vt:lpstr>2018 Club Championship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BerwynPJ</dc:creator>
  <cp:lastModifiedBy>BerwynPJ</cp:lastModifiedBy>
  <dcterms:created xsi:type="dcterms:W3CDTF">2018-12-10T11:48:32Z</dcterms:created>
  <dcterms:modified xsi:type="dcterms:W3CDTF">2019-12-09T20:45:58Z</dcterms:modified>
</cp:coreProperties>
</file>